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esS\Desktop\WSD 2022\Perth 2022\"/>
    </mc:Choice>
  </mc:AlternateContent>
  <bookViews>
    <workbookView xWindow="0" yWindow="0" windowWidth="7667" windowHeight="4740" activeTab="4"/>
  </bookViews>
  <sheets>
    <sheet name="Player Stats" sheetId="2" r:id="rId1"/>
    <sheet name="Entrants" sheetId="7" r:id="rId2"/>
    <sheet name="Venue" sheetId="1" r:id="rId3"/>
    <sheet name="Venue Stats" sheetId="6" r:id="rId4"/>
    <sheet name="Overall" sheetId="3" r:id="rId5"/>
    <sheet name="Head to Head" sheetId="5" r:id="rId6"/>
    <sheet name="Top 5" sheetId="8" r:id="rId7"/>
    <sheet name="Results by Year" sheetId="4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K7" i="1"/>
  <c r="I7" i="1"/>
  <c r="G7" i="1"/>
  <c r="E7" i="1"/>
  <c r="O6" i="1"/>
  <c r="M6" i="1"/>
  <c r="K6" i="1"/>
  <c r="I6" i="1"/>
  <c r="G6" i="1"/>
  <c r="E6" i="1"/>
  <c r="O5" i="1"/>
  <c r="M5" i="1"/>
  <c r="K5" i="1"/>
  <c r="I5" i="1"/>
  <c r="G5" i="1"/>
  <c r="E5" i="1"/>
  <c r="O4" i="1"/>
  <c r="M4" i="1"/>
  <c r="K4" i="1"/>
  <c r="K2" i="1" s="1"/>
  <c r="I4" i="1"/>
  <c r="G4" i="1"/>
  <c r="E4" i="1"/>
  <c r="O3" i="1"/>
  <c r="O2" i="1" s="1"/>
  <c r="M3" i="1"/>
  <c r="K3" i="1"/>
  <c r="I3" i="1"/>
  <c r="G3" i="1"/>
  <c r="G2" i="1" s="1"/>
  <c r="E3" i="1"/>
  <c r="N2" i="1"/>
  <c r="M2" i="1"/>
  <c r="L2" i="1"/>
  <c r="J2" i="1"/>
  <c r="I2" i="1"/>
  <c r="H2" i="1"/>
  <c r="F2" i="1"/>
  <c r="E2" i="1"/>
  <c r="D2" i="1"/>
  <c r="C2" i="1"/>
  <c r="B2" i="1"/>
  <c r="C32" i="7" l="1"/>
  <c r="K21" i="7"/>
  <c r="G15" i="7"/>
  <c r="BD5" i="6" l="1"/>
  <c r="AT9" i="6"/>
  <c r="AQ9" i="6"/>
  <c r="AJ17" i="6"/>
  <c r="AG17" i="6"/>
  <c r="Z33" i="6"/>
  <c r="W33" i="6"/>
  <c r="P65" i="6"/>
  <c r="M65" i="6"/>
  <c r="F121" i="6"/>
  <c r="C121" i="6"/>
  <c r="E121" i="3" l="1"/>
  <c r="B121" i="3"/>
  <c r="BA6" i="3"/>
  <c r="BB6" i="3"/>
  <c r="BA7" i="3"/>
  <c r="BB7" i="3"/>
  <c r="BH19" i="3"/>
  <c r="BG19" i="3"/>
  <c r="BF19" i="3"/>
  <c r="BE19" i="3"/>
  <c r="BD19" i="3"/>
  <c r="AV19" i="3"/>
  <c r="AU19" i="3"/>
  <c r="AS19" i="3"/>
  <c r="AR19" i="3"/>
  <c r="AP19" i="3"/>
  <c r="BH18" i="3"/>
  <c r="BG18" i="3"/>
  <c r="BF18" i="3"/>
  <c r="BE18" i="3"/>
  <c r="BD18" i="3"/>
  <c r="AV18" i="3"/>
  <c r="AU18" i="3"/>
  <c r="AW18" i="3" s="1"/>
  <c r="AS18" i="3"/>
  <c r="AR18" i="3"/>
  <c r="AQ18" i="3" s="1"/>
  <c r="AP18" i="3"/>
  <c r="BH17" i="3"/>
  <c r="BG17" i="3"/>
  <c r="BF17" i="3"/>
  <c r="BE17" i="3"/>
  <c r="BD17" i="3"/>
  <c r="AV17" i="3"/>
  <c r="AU17" i="3"/>
  <c r="AW17" i="3" s="1"/>
  <c r="AS17" i="3"/>
  <c r="AR17" i="3"/>
  <c r="AQ17" i="3" s="1"/>
  <c r="AP17" i="3"/>
  <c r="BH16" i="3"/>
  <c r="BG16" i="3"/>
  <c r="BF16" i="3"/>
  <c r="BE16" i="3"/>
  <c r="BD16" i="3"/>
  <c r="AV16" i="3"/>
  <c r="AU16" i="3"/>
  <c r="AW16" i="3" s="1"/>
  <c r="AS16" i="3"/>
  <c r="AR16" i="3"/>
  <c r="AP16" i="3"/>
  <c r="BH15" i="3"/>
  <c r="BG15" i="3"/>
  <c r="BF15" i="3"/>
  <c r="BE15" i="3"/>
  <c r="BD15" i="3"/>
  <c r="AV15" i="3"/>
  <c r="AU15" i="3"/>
  <c r="AW15" i="3" s="1"/>
  <c r="AS15" i="3"/>
  <c r="AR15" i="3"/>
  <c r="AP15" i="3"/>
  <c r="BH14" i="3"/>
  <c r="BG14" i="3"/>
  <c r="BF14" i="3"/>
  <c r="BE14" i="3"/>
  <c r="BD14" i="3"/>
  <c r="AW14" i="3"/>
  <c r="AV14" i="3"/>
  <c r="AU14" i="3"/>
  <c r="AS14" i="3"/>
  <c r="AR14" i="3"/>
  <c r="AQ14" i="3" s="1"/>
  <c r="AP14" i="3"/>
  <c r="BH13" i="3"/>
  <c r="BG13" i="3"/>
  <c r="BF13" i="3"/>
  <c r="BE13" i="3"/>
  <c r="BD13" i="3"/>
  <c r="AV13" i="3"/>
  <c r="AU13" i="3"/>
  <c r="AW13" i="3" s="1"/>
  <c r="AS13" i="3"/>
  <c r="AR13" i="3"/>
  <c r="AQ13" i="3" s="1"/>
  <c r="AP13" i="3"/>
  <c r="BH12" i="3"/>
  <c r="BG12" i="3"/>
  <c r="BF12" i="3"/>
  <c r="BE12" i="3"/>
  <c r="BD12" i="3"/>
  <c r="AV12" i="3"/>
  <c r="AU12" i="3"/>
  <c r="AW12" i="3" s="1"/>
  <c r="AS12" i="3"/>
  <c r="AR12" i="3"/>
  <c r="AP12" i="3"/>
  <c r="BH11" i="3"/>
  <c r="BG11" i="3"/>
  <c r="BF11" i="3"/>
  <c r="BE11" i="3"/>
  <c r="BD11" i="3"/>
  <c r="AV11" i="3"/>
  <c r="AW11" i="3" s="1"/>
  <c r="AU11" i="3"/>
  <c r="AS11" i="3"/>
  <c r="AR11" i="3"/>
  <c r="AP11" i="3"/>
  <c r="BH10" i="3"/>
  <c r="BG10" i="3"/>
  <c r="BF10" i="3"/>
  <c r="BE10" i="3"/>
  <c r="BD10" i="3"/>
  <c r="AV10" i="3"/>
  <c r="AU10" i="3"/>
  <c r="AW10" i="3" s="1"/>
  <c r="AS10" i="3"/>
  <c r="AR10" i="3"/>
  <c r="AQ10" i="3" s="1"/>
  <c r="AP10" i="3"/>
  <c r="BH9" i="3"/>
  <c r="BG9" i="3"/>
  <c r="BF9" i="3"/>
  <c r="BE9" i="3"/>
  <c r="BD9" i="3"/>
  <c r="AV9" i="3"/>
  <c r="AU9" i="3"/>
  <c r="AW9" i="3" s="1"/>
  <c r="AS9" i="3"/>
  <c r="AR9" i="3"/>
  <c r="AQ9" i="3" s="1"/>
  <c r="AP9" i="3"/>
  <c r="BH8" i="3"/>
  <c r="BG8" i="3"/>
  <c r="BF8" i="3"/>
  <c r="BE8" i="3"/>
  <c r="BD8" i="3"/>
  <c r="AV8" i="3"/>
  <c r="AU8" i="3"/>
  <c r="AW8" i="3" s="1"/>
  <c r="AS8" i="3"/>
  <c r="AR8" i="3"/>
  <c r="AP8" i="3"/>
  <c r="BH7" i="3"/>
  <c r="BG7" i="3"/>
  <c r="BF7" i="3"/>
  <c r="BE7" i="3"/>
  <c r="BD7" i="3"/>
  <c r="AV7" i="3"/>
  <c r="AU7" i="3"/>
  <c r="AW7" i="3" s="1"/>
  <c r="AS7" i="3"/>
  <c r="AR7" i="3"/>
  <c r="AP7" i="3"/>
  <c r="BH6" i="3"/>
  <c r="BG6" i="3"/>
  <c r="BF6" i="3"/>
  <c r="BE6" i="3"/>
  <c r="BD6" i="3"/>
  <c r="AV6" i="3"/>
  <c r="AU6" i="3"/>
  <c r="AS6" i="3"/>
  <c r="AR6" i="3"/>
  <c r="AQ6" i="3" s="1"/>
  <c r="AP6" i="3"/>
  <c r="BH5" i="3"/>
  <c r="BG5" i="3"/>
  <c r="BF5" i="3"/>
  <c r="BE5" i="3"/>
  <c r="BD5" i="3"/>
  <c r="BB5" i="3"/>
  <c r="BA5" i="3"/>
  <c r="AV5" i="3"/>
  <c r="AU5" i="3"/>
  <c r="AS5" i="3"/>
  <c r="AR5" i="3"/>
  <c r="AQ5" i="3" s="1"/>
  <c r="AP5" i="3"/>
  <c r="BH4" i="3"/>
  <c r="BG4" i="3"/>
  <c r="BF4" i="3"/>
  <c r="BE4" i="3"/>
  <c r="BD4" i="3"/>
  <c r="BB4" i="3"/>
  <c r="BA4" i="3"/>
  <c r="AV4" i="3"/>
  <c r="AU4" i="3"/>
  <c r="AW4" i="3" s="1"/>
  <c r="AS4" i="3"/>
  <c r="AR4" i="3"/>
  <c r="AP4" i="3"/>
  <c r="BH3" i="3"/>
  <c r="BG3" i="3"/>
  <c r="BF3" i="3"/>
  <c r="BE3" i="3"/>
  <c r="BD3" i="3"/>
  <c r="BB3" i="3"/>
  <c r="BA3" i="3"/>
  <c r="AV3" i="3"/>
  <c r="AU3" i="3"/>
  <c r="AW3" i="3" s="1"/>
  <c r="AS3" i="3"/>
  <c r="AR3" i="3"/>
  <c r="AP3" i="3"/>
  <c r="BH2" i="3"/>
  <c r="BG2" i="3"/>
  <c r="BF2" i="3"/>
  <c r="BE2" i="3"/>
  <c r="BD2" i="3"/>
  <c r="BB2" i="3"/>
  <c r="BA2" i="3"/>
  <c r="AV2" i="3"/>
  <c r="AU2" i="3"/>
  <c r="AS2" i="3"/>
  <c r="AR2" i="3"/>
  <c r="AP2" i="3"/>
  <c r="AP20" i="3" s="1"/>
  <c r="BB20" i="3" l="1"/>
  <c r="AW19" i="3"/>
  <c r="AU20" i="3"/>
  <c r="AV20" i="3"/>
  <c r="AQ7" i="3"/>
  <c r="AW6" i="3"/>
  <c r="AQ2" i="3"/>
  <c r="AW2" i="3"/>
  <c r="AS20" i="3"/>
  <c r="BA20" i="3"/>
  <c r="AQ3" i="3"/>
  <c r="AQ4" i="3"/>
  <c r="AQ20" i="3" s="1"/>
  <c r="AY20" i="3" s="1"/>
  <c r="AW5" i="3"/>
  <c r="AQ8" i="3"/>
  <c r="AQ12" i="3"/>
  <c r="AQ16" i="3"/>
  <c r="AQ11" i="3"/>
  <c r="AQ15" i="3"/>
  <c r="AQ19" i="3"/>
  <c r="AW20" i="3"/>
  <c r="AR20" i="3"/>
  <c r="C32" i="2"/>
  <c r="V32" i="2"/>
  <c r="U32" i="2"/>
  <c r="G32" i="2"/>
  <c r="H32" i="2"/>
  <c r="E32" i="2"/>
  <c r="D32" i="2"/>
  <c r="BC20" i="3" l="1"/>
  <c r="AX20" i="3"/>
  <c r="AT20" i="3"/>
  <c r="AZ20" i="3"/>
  <c r="BA5" i="6"/>
  <c r="T65" i="6"/>
  <c r="O21" i="2" l="1"/>
  <c r="I8" i="2"/>
  <c r="I32" i="2" s="1"/>
</calcChain>
</file>

<file path=xl/sharedStrings.xml><?xml version="1.0" encoding="utf-8"?>
<sst xmlns="http://schemas.openxmlformats.org/spreadsheetml/2006/main" count="2758" uniqueCount="102">
  <si>
    <t>Total</t>
  </si>
  <si>
    <t>Total Average</t>
  </si>
  <si>
    <t>Average &gt;110</t>
  </si>
  <si>
    <t>Average &gt;100</t>
  </si>
  <si>
    <t>Average &gt;90</t>
  </si>
  <si>
    <t>qf</t>
  </si>
  <si>
    <t>sf</t>
  </si>
  <si>
    <t>f</t>
  </si>
  <si>
    <t>Average &gt;80</t>
  </si>
  <si>
    <t>Average &gt;70</t>
  </si>
  <si>
    <t>Average &gt;60</t>
  </si>
  <si>
    <t>Name</t>
  </si>
  <si>
    <t>Pld</t>
  </si>
  <si>
    <t>W</t>
  </si>
  <si>
    <t>L</t>
  </si>
  <si>
    <t>F</t>
  </si>
  <si>
    <t>A</t>
  </si>
  <si>
    <t>Diff</t>
  </si>
  <si>
    <t>Avg Legs Diff</t>
  </si>
  <si>
    <t>Phil Taylor</t>
  </si>
  <si>
    <t>F*2</t>
  </si>
  <si>
    <t>Michael Van Gerwen</t>
  </si>
  <si>
    <t>Dave Chisnall</t>
  </si>
  <si>
    <t>F*1</t>
  </si>
  <si>
    <t>James Wade</t>
  </si>
  <si>
    <t>Gary Anderson</t>
  </si>
  <si>
    <t>Peter Wright</t>
  </si>
  <si>
    <t>Raymond Van Barneveld</t>
  </si>
  <si>
    <t>Adrian Lewis</t>
  </si>
  <si>
    <t>Corey Cadby</t>
  </si>
  <si>
    <t>Paul Nicholson</t>
  </si>
  <si>
    <t>Simon Whitlock</t>
  </si>
  <si>
    <t>Kyle Anderson</t>
  </si>
  <si>
    <t>Stephen Bunting</t>
  </si>
  <si>
    <t>David Platt</t>
  </si>
  <si>
    <t>Vinay Cooper</t>
  </si>
  <si>
    <t>Adam Rowe</t>
  </si>
  <si>
    <t>Shane Tichowitsch</t>
  </si>
  <si>
    <t>Rob Szabo</t>
  </si>
  <si>
    <t>Beau Anderson</t>
  </si>
  <si>
    <t>Loz Ryder</t>
  </si>
  <si>
    <t>Kim Lewis</t>
  </si>
  <si>
    <t>Craig Caldwell</t>
  </si>
  <si>
    <t>Koha Kokiri</t>
  </si>
  <si>
    <t>Warren Parry</t>
  </si>
  <si>
    <t>Justin Miles</t>
  </si>
  <si>
    <t>Perth</t>
  </si>
  <si>
    <t xml:space="preserve"> </t>
  </si>
  <si>
    <t>Justin Thompson</t>
  </si>
  <si>
    <t>Darren Hayes</t>
  </si>
  <si>
    <t>Michael Smith</t>
  </si>
  <si>
    <t>Raymond van Barneveld</t>
  </si>
  <si>
    <t>Rhys Mathewson</t>
  </si>
  <si>
    <t>Daryl Gurney</t>
  </si>
  <si>
    <t>Champs</t>
  </si>
  <si>
    <t>W per Pld %</t>
  </si>
  <si>
    <t>F Legs Avg</t>
  </si>
  <si>
    <t>Agst Legs Avg</t>
  </si>
  <si>
    <t>F Avg</t>
  </si>
  <si>
    <t>A Avg</t>
  </si>
  <si>
    <t>Diff in Avg</t>
  </si>
  <si>
    <t>High F</t>
  </si>
  <si>
    <t>Low F</t>
  </si>
  <si>
    <t>High A</t>
  </si>
  <si>
    <t>Low A</t>
  </si>
  <si>
    <t>Highest Round</t>
  </si>
  <si>
    <t>4 Perth Events</t>
  </si>
  <si>
    <t>4 Perth events</t>
  </si>
  <si>
    <t>Results</t>
  </si>
  <si>
    <t>Copied Out</t>
  </si>
  <si>
    <t>TFJM</t>
  </si>
  <si>
    <t>c</t>
  </si>
  <si>
    <t>Overall</t>
  </si>
  <si>
    <t>Location</t>
  </si>
  <si>
    <t>Number</t>
  </si>
  <si>
    <t>Year 1</t>
  </si>
  <si>
    <t>Year 2</t>
  </si>
  <si>
    <t>Year 3</t>
  </si>
  <si>
    <t>Year 4</t>
  </si>
  <si>
    <t xml:space="preserve">Location </t>
  </si>
  <si>
    <t>Year</t>
  </si>
  <si>
    <t xml:space="preserve">Perth </t>
  </si>
  <si>
    <t>Rank</t>
  </si>
  <si>
    <t>Total Entrants</t>
  </si>
  <si>
    <t>Total Events</t>
  </si>
  <si>
    <t>PDC Side</t>
  </si>
  <si>
    <t>Aus / NZ Side</t>
  </si>
  <si>
    <t>13 entrants</t>
  </si>
  <si>
    <t>19 entrants</t>
  </si>
  <si>
    <t>30 entrants</t>
  </si>
  <si>
    <t>Top 5 Champions</t>
  </si>
  <si>
    <t>Top 5 Finalists</t>
  </si>
  <si>
    <t>Top 5 Played</t>
  </si>
  <si>
    <t>Top 5 Wins</t>
  </si>
  <si>
    <t>Top 5 Averages</t>
  </si>
  <si>
    <t>Top 5 Matches Without A Win</t>
  </si>
  <si>
    <t>Bottom 5 Averages</t>
  </si>
  <si>
    <t>Event Order</t>
  </si>
  <si>
    <t>HBF Stadium</t>
  </si>
  <si>
    <t>Perth Convention and Entertainment Centre</t>
  </si>
  <si>
    <t>#</t>
  </si>
  <si>
    <t>Perth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</si>
</sst>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wrapText="1"/>
    </xf>
    <xf numFmtId="0" fontId="1" fillId="0" borderId="0" xfId="0" applyFont="1"/>
    <xf numFmtId="0" fontId="0" fillId="0" borderId="1" xfId="0" applyFont="1" applyBorder="1" applyAlignment="1">
      <alignment horizontal="center" vertical="center"/>
    </xf>
    <xf numFmtId="3" fontId="0" fillId="0" borderId="0" xfId="0" applyNumberFormat="1"/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astercaller.com/players/wes-newton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astercaller.com/players/wes-newto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27</xdr:row>
      <xdr:rowOff>0</xdr:rowOff>
    </xdr:from>
    <xdr:ext cx="152400" cy="106680"/>
    <xdr:sp macro="" textlink="">
      <xdr:nvSpPr>
        <xdr:cNvPr id="2" name="AutoShape 10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89535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52400" cy="106680"/>
    <xdr:sp macro="" textlink="">
      <xdr:nvSpPr>
        <xdr:cNvPr id="3" name="AutoShape 10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89535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52400" cy="106680"/>
    <xdr:sp macro="" textlink="">
      <xdr:nvSpPr>
        <xdr:cNvPr id="4" name="AutoShape 10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89535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52400" cy="106680"/>
    <xdr:sp macro="" textlink="">
      <xdr:nvSpPr>
        <xdr:cNvPr id="5" name="AutoShape 10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" y="9319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52400" cy="106680"/>
    <xdr:sp macro="" textlink="">
      <xdr:nvSpPr>
        <xdr:cNvPr id="6" name="AutoShape 10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" y="9319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52400" cy="106680"/>
    <xdr:sp macro="" textlink="">
      <xdr:nvSpPr>
        <xdr:cNvPr id="7" name="AutoShape 10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28600" y="93192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8" name="AutoShape 10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1300" y="89196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9" name="AutoShape 10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1300" y="89196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0" name="AutoShape 10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1300" y="89196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1" name="AutoShape 10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1300" y="89196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2" name="AutoShape 10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1300" y="89196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52400" cy="106680"/>
    <xdr:sp macro="" textlink="">
      <xdr:nvSpPr>
        <xdr:cNvPr id="13" name="AutoShape 10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1300" y="89196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52400" cy="106680"/>
    <xdr:sp macro="" textlink="">
      <xdr:nvSpPr>
        <xdr:cNvPr id="14" name="AutoShape 10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1300" y="91016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52400" cy="106680"/>
    <xdr:sp macro="" textlink="">
      <xdr:nvSpPr>
        <xdr:cNvPr id="15" name="AutoShape 10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1300" y="91016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52400" cy="106680"/>
    <xdr:sp macro="" textlink="">
      <xdr:nvSpPr>
        <xdr:cNvPr id="16" name="AutoShape 10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1300" y="91016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52400" cy="106680"/>
    <xdr:sp macro="" textlink="">
      <xdr:nvSpPr>
        <xdr:cNvPr id="17" name="AutoShape 10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1300" y="91016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52400" cy="106680"/>
    <xdr:sp macro="" textlink="">
      <xdr:nvSpPr>
        <xdr:cNvPr id="18" name="AutoShape 10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1300" y="91016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52400" cy="106680"/>
    <xdr:sp macro="" textlink="">
      <xdr:nvSpPr>
        <xdr:cNvPr id="19" name="AutoShape 10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1300" y="91016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5</xdr:row>
      <xdr:rowOff>0</xdr:rowOff>
    </xdr:from>
    <xdr:ext cx="152400" cy="106680"/>
    <xdr:sp macro="" textlink="">
      <xdr:nvSpPr>
        <xdr:cNvPr id="2" name="AutoShape 10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8667" y="17949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5</xdr:row>
      <xdr:rowOff>0</xdr:rowOff>
    </xdr:from>
    <xdr:ext cx="152400" cy="106680"/>
    <xdr:sp macro="" textlink="">
      <xdr:nvSpPr>
        <xdr:cNvPr id="3" name="AutoShape 10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8667" y="17949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5</xdr:row>
      <xdr:rowOff>0</xdr:rowOff>
    </xdr:from>
    <xdr:ext cx="152400" cy="106680"/>
    <xdr:sp macro="" textlink="">
      <xdr:nvSpPr>
        <xdr:cNvPr id="4" name="AutoShape 10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8667" y="17949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5</xdr:row>
      <xdr:rowOff>0</xdr:rowOff>
    </xdr:from>
    <xdr:ext cx="152400" cy="106680"/>
    <xdr:sp macro="" textlink="">
      <xdr:nvSpPr>
        <xdr:cNvPr id="5" name="AutoShape 10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8667" y="17949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5</xdr:row>
      <xdr:rowOff>0</xdr:rowOff>
    </xdr:from>
    <xdr:ext cx="152400" cy="106680"/>
    <xdr:sp macro="" textlink="">
      <xdr:nvSpPr>
        <xdr:cNvPr id="6" name="AutoShape 10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8667" y="17949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5</xdr:row>
      <xdr:rowOff>0</xdr:rowOff>
    </xdr:from>
    <xdr:ext cx="152400" cy="106680"/>
    <xdr:sp macro="" textlink="">
      <xdr:nvSpPr>
        <xdr:cNvPr id="7" name="AutoShape 10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8667" y="17949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4</xdr:row>
      <xdr:rowOff>0</xdr:rowOff>
    </xdr:from>
    <xdr:ext cx="152400" cy="106680"/>
    <xdr:sp macro="" textlink="">
      <xdr:nvSpPr>
        <xdr:cNvPr id="8" name="AutoShape 10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8667" y="149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4</xdr:row>
      <xdr:rowOff>0</xdr:rowOff>
    </xdr:from>
    <xdr:ext cx="152400" cy="106680"/>
    <xdr:sp macro="" textlink="">
      <xdr:nvSpPr>
        <xdr:cNvPr id="9" name="AutoShape 10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8667" y="149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4</xdr:row>
      <xdr:rowOff>0</xdr:rowOff>
    </xdr:from>
    <xdr:ext cx="152400" cy="106680"/>
    <xdr:sp macro="" textlink="">
      <xdr:nvSpPr>
        <xdr:cNvPr id="10" name="AutoShape 10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8667" y="149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4</xdr:row>
      <xdr:rowOff>0</xdr:rowOff>
    </xdr:from>
    <xdr:ext cx="152400" cy="106680"/>
    <xdr:sp macro="" textlink="">
      <xdr:nvSpPr>
        <xdr:cNvPr id="11" name="AutoShape 10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8667" y="149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4</xdr:row>
      <xdr:rowOff>0</xdr:rowOff>
    </xdr:from>
    <xdr:ext cx="152400" cy="106680"/>
    <xdr:sp macro="" textlink="">
      <xdr:nvSpPr>
        <xdr:cNvPr id="12" name="AutoShape 10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8667" y="149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4</xdr:row>
      <xdr:rowOff>0</xdr:rowOff>
    </xdr:from>
    <xdr:ext cx="152400" cy="106680"/>
    <xdr:sp macro="" textlink="">
      <xdr:nvSpPr>
        <xdr:cNvPr id="13" name="AutoShape 10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8667" y="1498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zoomScaleNormal="100" workbookViewId="0"/>
  </sheetViews>
  <sheetFormatPr defaultRowHeight="14.35" x14ac:dyDescent="0.5"/>
  <cols>
    <col min="1" max="1" width="4.703125" bestFit="1" customWidth="1"/>
    <col min="2" max="2" width="20.46875" customWidth="1"/>
    <col min="3" max="3" width="5" customWidth="1"/>
    <col min="4" max="5" width="5.3515625" customWidth="1"/>
    <col min="6" max="6" width="8" style="12" customWidth="1"/>
    <col min="7" max="9" width="5.3515625" customWidth="1"/>
    <col min="10" max="10" width="5.64453125" customWidth="1"/>
    <col min="11" max="11" width="5.87890625" customWidth="1"/>
    <col min="12" max="12" width="6.1171875" customWidth="1"/>
    <col min="13" max="13" width="6.76171875" customWidth="1"/>
    <col min="14" max="14" width="6.87890625" customWidth="1"/>
    <col min="15" max="15" width="5.234375" customWidth="1"/>
    <col min="16" max="18" width="7" bestFit="1" customWidth="1"/>
    <col min="19" max="19" width="7.41015625" customWidth="1"/>
    <col min="20" max="20" width="6.76171875" customWidth="1"/>
    <col min="21" max="21" width="7.17578125" customWidth="1"/>
  </cols>
  <sheetData>
    <row r="1" spans="1:22" ht="48" customHeight="1" x14ac:dyDescent="0.5">
      <c r="A1" s="21" t="s">
        <v>70</v>
      </c>
      <c r="B1" s="10" t="s">
        <v>11</v>
      </c>
      <c r="C1" s="2" t="s">
        <v>12</v>
      </c>
      <c r="D1" s="2" t="s">
        <v>13</v>
      </c>
      <c r="E1" s="2" t="s">
        <v>14</v>
      </c>
      <c r="F1" s="2" t="s">
        <v>55</v>
      </c>
      <c r="G1" s="2" t="s">
        <v>15</v>
      </c>
      <c r="H1" s="2" t="s">
        <v>16</v>
      </c>
      <c r="I1" s="2" t="s">
        <v>17</v>
      </c>
      <c r="J1" s="2" t="s">
        <v>56</v>
      </c>
      <c r="K1" s="2" t="s">
        <v>57</v>
      </c>
      <c r="L1" s="2" t="s">
        <v>18</v>
      </c>
      <c r="M1" s="2" t="s">
        <v>58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65</v>
      </c>
      <c r="U1" s="2" t="s">
        <v>54</v>
      </c>
      <c r="V1" s="2" t="s">
        <v>66</v>
      </c>
    </row>
    <row r="2" spans="1:22" ht="23.45" customHeight="1" x14ac:dyDescent="0.5">
      <c r="A2" s="10">
        <v>1</v>
      </c>
      <c r="B2" s="17" t="s">
        <v>19</v>
      </c>
      <c r="C2" s="13">
        <v>11</v>
      </c>
      <c r="D2" s="13">
        <v>9</v>
      </c>
      <c r="E2" s="13">
        <v>2</v>
      </c>
      <c r="F2" s="14">
        <v>81.817999999999998</v>
      </c>
      <c r="G2" s="13">
        <v>87</v>
      </c>
      <c r="H2" s="13">
        <v>57</v>
      </c>
      <c r="I2" s="13">
        <v>30</v>
      </c>
      <c r="J2" s="13">
        <v>7.9089999999999998</v>
      </c>
      <c r="K2" s="13">
        <v>5.1820000000000004</v>
      </c>
      <c r="L2" s="13">
        <v>2.7269999999999999</v>
      </c>
      <c r="M2" s="13">
        <v>102.386</v>
      </c>
      <c r="N2" s="13">
        <v>96.665000000000006</v>
      </c>
      <c r="O2" s="13">
        <v>5.7210000000000001</v>
      </c>
      <c r="P2" s="13">
        <v>111.65</v>
      </c>
      <c r="Q2" s="13">
        <v>93.75</v>
      </c>
      <c r="R2" s="13">
        <v>104.39</v>
      </c>
      <c r="S2" s="13">
        <v>90.35</v>
      </c>
      <c r="T2" s="13" t="s">
        <v>20</v>
      </c>
      <c r="U2" s="13">
        <v>2</v>
      </c>
      <c r="V2" s="13">
        <v>4</v>
      </c>
    </row>
    <row r="3" spans="1:22" ht="23.45" customHeight="1" x14ac:dyDescent="0.5">
      <c r="A3" s="10">
        <v>2</v>
      </c>
      <c r="B3" s="15" t="s">
        <v>21</v>
      </c>
      <c r="C3" s="2">
        <v>11</v>
      </c>
      <c r="D3" s="2">
        <v>9</v>
      </c>
      <c r="E3" s="9">
        <v>2</v>
      </c>
      <c r="F3" s="14">
        <v>81.817999999999998</v>
      </c>
      <c r="G3" s="2">
        <v>94</v>
      </c>
      <c r="H3" s="2">
        <v>59</v>
      </c>
      <c r="I3" s="2">
        <v>35</v>
      </c>
      <c r="J3" s="2">
        <v>8.5449999999999999</v>
      </c>
      <c r="K3" s="2">
        <v>5.36</v>
      </c>
      <c r="L3" s="2">
        <v>3.1850000000000001</v>
      </c>
      <c r="M3" s="2">
        <v>101.4773</v>
      </c>
      <c r="N3" s="2">
        <v>97.397999999999996</v>
      </c>
      <c r="O3" s="2">
        <v>4.0792999999999999</v>
      </c>
      <c r="P3" s="2">
        <v>118.21</v>
      </c>
      <c r="Q3" s="2">
        <v>94.78</v>
      </c>
      <c r="R3" s="2">
        <v>105.08</v>
      </c>
      <c r="S3" s="2">
        <v>85</v>
      </c>
      <c r="T3" s="2" t="s">
        <v>20</v>
      </c>
      <c r="U3" s="2">
        <v>1</v>
      </c>
      <c r="V3" s="2">
        <v>3</v>
      </c>
    </row>
    <row r="4" spans="1:22" ht="23.45" customHeight="1" x14ac:dyDescent="0.5">
      <c r="A4" s="10">
        <v>3</v>
      </c>
      <c r="B4" s="18" t="s">
        <v>25</v>
      </c>
      <c r="C4" s="13">
        <v>9</v>
      </c>
      <c r="D4" s="13">
        <v>7</v>
      </c>
      <c r="E4" s="13">
        <v>2</v>
      </c>
      <c r="F4" s="14">
        <v>77.778000000000006</v>
      </c>
      <c r="G4" s="13">
        <v>70</v>
      </c>
      <c r="H4" s="13">
        <v>52</v>
      </c>
      <c r="I4" s="13">
        <v>18</v>
      </c>
      <c r="J4" s="13">
        <v>7.7779999999999996</v>
      </c>
      <c r="K4" s="13">
        <v>5.7779999999999996</v>
      </c>
      <c r="L4" s="13">
        <v>2</v>
      </c>
      <c r="M4" s="13">
        <v>99.198999999999998</v>
      </c>
      <c r="N4" s="13">
        <v>91.299000000000007</v>
      </c>
      <c r="O4" s="13">
        <v>7.9</v>
      </c>
      <c r="P4" s="13">
        <v>104.39</v>
      </c>
      <c r="Q4" s="13">
        <v>94.24</v>
      </c>
      <c r="R4" s="13">
        <v>108.5</v>
      </c>
      <c r="S4" s="13">
        <v>77.97</v>
      </c>
      <c r="T4" s="13" t="s">
        <v>23</v>
      </c>
      <c r="U4" s="13">
        <v>1</v>
      </c>
      <c r="V4" s="13">
        <v>3</v>
      </c>
    </row>
    <row r="5" spans="1:22" ht="23.45" customHeight="1" x14ac:dyDescent="0.5">
      <c r="A5" s="10">
        <v>4</v>
      </c>
      <c r="B5" s="15" t="s">
        <v>22</v>
      </c>
      <c r="C5" s="2">
        <v>7</v>
      </c>
      <c r="D5" s="2">
        <v>5</v>
      </c>
      <c r="E5" s="2">
        <v>2</v>
      </c>
      <c r="F5" s="14">
        <v>71.429000000000002</v>
      </c>
      <c r="G5" s="2">
        <v>49</v>
      </c>
      <c r="H5" s="2">
        <v>43</v>
      </c>
      <c r="I5" s="2">
        <v>6</v>
      </c>
      <c r="J5" s="2">
        <v>7</v>
      </c>
      <c r="K5" s="2">
        <v>6.1429999999999998</v>
      </c>
      <c r="L5" s="2">
        <v>0.85699999999999998</v>
      </c>
      <c r="M5" s="2">
        <v>98.031000000000006</v>
      </c>
      <c r="N5" s="2">
        <v>97.087000000000003</v>
      </c>
      <c r="O5" s="2">
        <v>0.94399999999999995</v>
      </c>
      <c r="P5" s="2">
        <v>104.81</v>
      </c>
      <c r="Q5" s="2">
        <v>93.11</v>
      </c>
      <c r="R5" s="2">
        <v>106.55</v>
      </c>
      <c r="S5" s="2">
        <v>86.68</v>
      </c>
      <c r="T5" s="2" t="s">
        <v>23</v>
      </c>
      <c r="U5" s="2">
        <v>0</v>
      </c>
      <c r="V5" s="2">
        <v>2</v>
      </c>
    </row>
    <row r="6" spans="1:22" ht="23.45" customHeight="1" x14ac:dyDescent="0.5">
      <c r="A6" s="10">
        <v>5</v>
      </c>
      <c r="B6" s="18" t="s">
        <v>24</v>
      </c>
      <c r="C6" s="13">
        <v>12</v>
      </c>
      <c r="D6" s="13">
        <v>8</v>
      </c>
      <c r="E6" s="13">
        <v>4</v>
      </c>
      <c r="F6" s="14">
        <v>66.667000000000002</v>
      </c>
      <c r="G6" s="13">
        <v>90</v>
      </c>
      <c r="H6" s="13">
        <v>70</v>
      </c>
      <c r="I6" s="13">
        <v>20</v>
      </c>
      <c r="J6" s="13">
        <v>7.5</v>
      </c>
      <c r="K6" s="13">
        <v>5.8330000000000002</v>
      </c>
      <c r="L6" s="13">
        <v>1.667</v>
      </c>
      <c r="M6" s="13">
        <v>96.191000000000003</v>
      </c>
      <c r="N6" s="13">
        <v>89.814999999999998</v>
      </c>
      <c r="O6" s="13">
        <v>6.3760000000000003</v>
      </c>
      <c r="P6" s="13">
        <v>101.05</v>
      </c>
      <c r="Q6" s="13">
        <v>88.84</v>
      </c>
      <c r="R6" s="13">
        <v>101.82</v>
      </c>
      <c r="S6" s="13">
        <v>63.2</v>
      </c>
      <c r="T6" s="13" t="s">
        <v>23</v>
      </c>
      <c r="U6" s="13">
        <v>0</v>
      </c>
      <c r="V6" s="13">
        <v>4</v>
      </c>
    </row>
    <row r="7" spans="1:22" ht="23.45" customHeight="1" x14ac:dyDescent="0.5">
      <c r="A7" s="10">
        <v>6</v>
      </c>
      <c r="B7" s="17" t="s">
        <v>27</v>
      </c>
      <c r="C7" s="13">
        <v>11</v>
      </c>
      <c r="D7" s="13">
        <v>7</v>
      </c>
      <c r="E7" s="13">
        <v>4</v>
      </c>
      <c r="F7" s="14">
        <v>63.636000000000003</v>
      </c>
      <c r="G7" s="13">
        <v>78</v>
      </c>
      <c r="H7" s="13">
        <v>77</v>
      </c>
      <c r="I7" s="13">
        <v>1</v>
      </c>
      <c r="J7" s="13">
        <v>7.0910000000000002</v>
      </c>
      <c r="K7" s="13">
        <v>7</v>
      </c>
      <c r="L7" s="13">
        <v>9.0999999999999998E-2</v>
      </c>
      <c r="M7" s="13">
        <v>96.83</v>
      </c>
      <c r="N7" s="13">
        <v>97.317999999999998</v>
      </c>
      <c r="O7" s="13">
        <v>-0.48799999999999999</v>
      </c>
      <c r="P7" s="13">
        <v>102.96</v>
      </c>
      <c r="Q7" s="13">
        <v>88.33</v>
      </c>
      <c r="R7" s="13">
        <v>109.86</v>
      </c>
      <c r="S7" s="13">
        <v>76.73</v>
      </c>
      <c r="T7" s="13" t="s">
        <v>23</v>
      </c>
      <c r="U7" s="13">
        <v>0</v>
      </c>
      <c r="V7" s="13">
        <v>4</v>
      </c>
    </row>
    <row r="8" spans="1:22" ht="23.45" customHeight="1" x14ac:dyDescent="0.5">
      <c r="A8" s="10">
        <v>7</v>
      </c>
      <c r="B8" s="18" t="s">
        <v>53</v>
      </c>
      <c r="C8" s="13">
        <v>3</v>
      </c>
      <c r="D8" s="13">
        <v>2</v>
      </c>
      <c r="E8" s="13">
        <v>1</v>
      </c>
      <c r="F8" s="14">
        <v>66.667000000000002</v>
      </c>
      <c r="G8" s="13">
        <v>26</v>
      </c>
      <c r="H8" s="13">
        <v>15</v>
      </c>
      <c r="I8" s="13">
        <f>G8-H8</f>
        <v>11</v>
      </c>
      <c r="J8" s="13">
        <v>8.6669999999999998</v>
      </c>
      <c r="K8" s="13">
        <v>5</v>
      </c>
      <c r="L8" s="13">
        <v>3.6669999999999998</v>
      </c>
      <c r="M8" s="13">
        <v>98.462999999999994</v>
      </c>
      <c r="N8" s="13">
        <v>95.45</v>
      </c>
      <c r="O8" s="13">
        <v>3.0129999999999999</v>
      </c>
      <c r="P8" s="13">
        <v>106.09</v>
      </c>
      <c r="Q8" s="13">
        <v>91.6</v>
      </c>
      <c r="R8" s="13">
        <v>99.43</v>
      </c>
      <c r="S8" s="13">
        <v>91.55</v>
      </c>
      <c r="T8" s="13" t="s">
        <v>6</v>
      </c>
      <c r="U8" s="13">
        <v>0</v>
      </c>
      <c r="V8" s="13">
        <v>1</v>
      </c>
    </row>
    <row r="9" spans="1:22" ht="23.45" customHeight="1" x14ac:dyDescent="0.5">
      <c r="A9" s="10">
        <v>8</v>
      </c>
      <c r="B9" s="17" t="s">
        <v>26</v>
      </c>
      <c r="C9" s="13">
        <v>9</v>
      </c>
      <c r="D9" s="13">
        <v>5</v>
      </c>
      <c r="E9" s="13">
        <v>4</v>
      </c>
      <c r="F9" s="14">
        <v>55.555999999999997</v>
      </c>
      <c r="G9" s="13">
        <v>52</v>
      </c>
      <c r="H9" s="13">
        <v>46</v>
      </c>
      <c r="I9" s="13">
        <v>6</v>
      </c>
      <c r="J9" s="13">
        <v>5.7779999999999996</v>
      </c>
      <c r="K9" s="13">
        <v>5.1109999999999998</v>
      </c>
      <c r="L9" s="13">
        <v>0.66700000000000004</v>
      </c>
      <c r="M9" s="13">
        <v>95.647999999999996</v>
      </c>
      <c r="N9" s="13">
        <v>93.603999999999999</v>
      </c>
      <c r="O9" s="13">
        <v>2.044</v>
      </c>
      <c r="P9" s="13">
        <v>109.83</v>
      </c>
      <c r="Q9" s="13">
        <v>87.86</v>
      </c>
      <c r="R9" s="13">
        <v>109.57</v>
      </c>
      <c r="S9" s="13">
        <v>79.040000000000006</v>
      </c>
      <c r="T9" s="13" t="s">
        <v>6</v>
      </c>
      <c r="U9" s="13">
        <v>0</v>
      </c>
      <c r="V9" s="13">
        <v>4</v>
      </c>
    </row>
    <row r="10" spans="1:22" ht="23.45" customHeight="1" x14ac:dyDescent="0.5">
      <c r="A10" s="10">
        <v>9</v>
      </c>
      <c r="B10" s="16" t="s">
        <v>28</v>
      </c>
      <c r="C10" s="2">
        <v>4</v>
      </c>
      <c r="D10" s="2">
        <v>2</v>
      </c>
      <c r="E10" s="2">
        <v>2</v>
      </c>
      <c r="F10" s="14">
        <v>50</v>
      </c>
      <c r="G10" s="2">
        <v>27</v>
      </c>
      <c r="H10" s="2">
        <v>22</v>
      </c>
      <c r="I10" s="2">
        <v>5</v>
      </c>
      <c r="J10" s="2">
        <v>6.75</v>
      </c>
      <c r="K10" s="2">
        <v>5.5</v>
      </c>
      <c r="L10" s="2">
        <v>1.25</v>
      </c>
      <c r="M10" s="2">
        <v>93.322500000000005</v>
      </c>
      <c r="N10" s="2">
        <v>92.78</v>
      </c>
      <c r="O10" s="2">
        <v>0.54249999999999998</v>
      </c>
      <c r="P10" s="2">
        <v>101.64</v>
      </c>
      <c r="Q10" s="2">
        <v>89.14</v>
      </c>
      <c r="R10" s="2">
        <v>101.34</v>
      </c>
      <c r="S10" s="2">
        <v>87.24</v>
      </c>
      <c r="T10" s="2" t="s">
        <v>5</v>
      </c>
      <c r="U10" s="2">
        <v>0</v>
      </c>
      <c r="V10" s="2">
        <v>2</v>
      </c>
    </row>
    <row r="11" spans="1:22" ht="23.45" customHeight="1" x14ac:dyDescent="0.5">
      <c r="A11" s="10">
        <v>10</v>
      </c>
      <c r="B11" s="18" t="s">
        <v>50</v>
      </c>
      <c r="C11" s="13">
        <v>2</v>
      </c>
      <c r="D11" s="13">
        <v>1</v>
      </c>
      <c r="E11" s="13">
        <v>1</v>
      </c>
      <c r="F11" s="14">
        <v>50</v>
      </c>
      <c r="G11" s="13">
        <v>11</v>
      </c>
      <c r="H11" s="13">
        <v>12</v>
      </c>
      <c r="I11" s="13">
        <v>-1</v>
      </c>
      <c r="J11" s="13">
        <v>5.5</v>
      </c>
      <c r="K11" s="13">
        <v>6</v>
      </c>
      <c r="L11" s="13">
        <v>-0.5</v>
      </c>
      <c r="M11" s="13">
        <v>92.775000000000006</v>
      </c>
      <c r="N11" s="13">
        <v>93.275000000000006</v>
      </c>
      <c r="O11" s="13">
        <v>-0.5</v>
      </c>
      <c r="P11" s="13">
        <v>97.26</v>
      </c>
      <c r="Q11" s="13">
        <v>88.29</v>
      </c>
      <c r="R11" s="13">
        <v>101.05</v>
      </c>
      <c r="S11" s="13">
        <v>85.5</v>
      </c>
      <c r="T11" s="13" t="s">
        <v>5</v>
      </c>
      <c r="U11" s="13">
        <v>0</v>
      </c>
      <c r="V11" s="13">
        <v>1</v>
      </c>
    </row>
    <row r="12" spans="1:22" ht="23.45" customHeight="1" x14ac:dyDescent="0.5">
      <c r="A12" s="10">
        <v>11</v>
      </c>
      <c r="B12" s="17" t="s">
        <v>31</v>
      </c>
      <c r="C12" s="13">
        <v>6</v>
      </c>
      <c r="D12" s="13">
        <v>2</v>
      </c>
      <c r="E12" s="13">
        <v>4</v>
      </c>
      <c r="F12" s="14">
        <v>33.332999999999998</v>
      </c>
      <c r="G12" s="13">
        <v>28</v>
      </c>
      <c r="H12" s="13">
        <v>35</v>
      </c>
      <c r="I12" s="13">
        <v>-7</v>
      </c>
      <c r="J12" s="13">
        <v>4.6669999999999998</v>
      </c>
      <c r="K12" s="13">
        <v>5.8330000000000002</v>
      </c>
      <c r="L12" s="13">
        <v>-1.1659999999999999</v>
      </c>
      <c r="M12" s="13">
        <v>95.947999999999993</v>
      </c>
      <c r="N12" s="13">
        <v>93.772999999999996</v>
      </c>
      <c r="O12" s="13">
        <v>2.1749999999999998</v>
      </c>
      <c r="P12" s="13">
        <v>102.5</v>
      </c>
      <c r="Q12" s="13">
        <v>83.74</v>
      </c>
      <c r="R12" s="13">
        <v>102.96</v>
      </c>
      <c r="S12" s="13">
        <v>80.930000000000007</v>
      </c>
      <c r="T12" s="13" t="s">
        <v>5</v>
      </c>
      <c r="U12" s="13">
        <v>0</v>
      </c>
      <c r="V12" s="13">
        <v>3</v>
      </c>
    </row>
    <row r="13" spans="1:22" ht="23.45" customHeight="1" x14ac:dyDescent="0.5">
      <c r="A13" s="10">
        <v>13</v>
      </c>
      <c r="B13" s="18" t="s">
        <v>29</v>
      </c>
      <c r="C13" s="13">
        <v>3</v>
      </c>
      <c r="D13" s="13">
        <v>1</v>
      </c>
      <c r="E13" s="13">
        <v>2</v>
      </c>
      <c r="F13" s="14">
        <v>33.332999999999998</v>
      </c>
      <c r="G13" s="13">
        <v>13</v>
      </c>
      <c r="H13" s="13">
        <v>18</v>
      </c>
      <c r="I13" s="13">
        <v>-5</v>
      </c>
      <c r="J13" s="13">
        <v>4.3330000000000002</v>
      </c>
      <c r="K13" s="13">
        <v>6</v>
      </c>
      <c r="L13" s="13">
        <v>-1.667</v>
      </c>
      <c r="M13" s="13">
        <v>102.3</v>
      </c>
      <c r="N13" s="13">
        <v>105.45699999999999</v>
      </c>
      <c r="O13" s="13">
        <v>-3.157</v>
      </c>
      <c r="P13" s="13">
        <v>109.57</v>
      </c>
      <c r="Q13" s="13">
        <v>93.75</v>
      </c>
      <c r="R13" s="13">
        <v>111.65</v>
      </c>
      <c r="S13" s="13">
        <v>94.89</v>
      </c>
      <c r="T13" s="13" t="s">
        <v>5</v>
      </c>
      <c r="U13" s="13">
        <v>0</v>
      </c>
      <c r="V13" s="13">
        <v>2</v>
      </c>
    </row>
    <row r="14" spans="1:22" ht="23.45" customHeight="1" x14ac:dyDescent="0.5">
      <c r="A14" s="10">
        <v>12</v>
      </c>
      <c r="B14" s="15" t="s">
        <v>30</v>
      </c>
      <c r="C14" s="2">
        <v>3</v>
      </c>
      <c r="D14" s="2">
        <v>1</v>
      </c>
      <c r="E14" s="9">
        <v>2</v>
      </c>
      <c r="F14" s="14">
        <v>33.332999999999998</v>
      </c>
      <c r="G14" s="2">
        <v>11</v>
      </c>
      <c r="H14" s="2">
        <v>16</v>
      </c>
      <c r="I14" s="2">
        <v>-5</v>
      </c>
      <c r="J14" s="2">
        <v>3.6669999999999998</v>
      </c>
      <c r="K14" s="2">
        <v>5.33</v>
      </c>
      <c r="L14" s="2">
        <v>-1.663</v>
      </c>
      <c r="M14" s="2">
        <v>93.177000000000007</v>
      </c>
      <c r="N14" s="2">
        <v>100.027</v>
      </c>
      <c r="O14" s="2">
        <v>-6.85</v>
      </c>
      <c r="P14" s="2">
        <v>101.88</v>
      </c>
      <c r="Q14" s="2">
        <v>79.040000000000006</v>
      </c>
      <c r="R14" s="2">
        <v>118.21</v>
      </c>
      <c r="S14" s="2">
        <v>89.43</v>
      </c>
      <c r="T14" s="2" t="s">
        <v>5</v>
      </c>
      <c r="U14" s="2">
        <v>0</v>
      </c>
      <c r="V14" s="2">
        <v>2</v>
      </c>
    </row>
    <row r="15" spans="1:22" ht="23.45" customHeight="1" x14ac:dyDescent="0.5">
      <c r="A15" s="10">
        <v>14</v>
      </c>
      <c r="B15" s="18" t="s">
        <v>32</v>
      </c>
      <c r="C15" s="13">
        <v>5</v>
      </c>
      <c r="D15" s="13">
        <v>1</v>
      </c>
      <c r="E15" s="13">
        <v>4</v>
      </c>
      <c r="F15" s="14">
        <v>20</v>
      </c>
      <c r="G15" s="13">
        <v>17</v>
      </c>
      <c r="H15" s="13">
        <v>31</v>
      </c>
      <c r="I15" s="13">
        <v>-14</v>
      </c>
      <c r="J15" s="13">
        <v>3.4</v>
      </c>
      <c r="K15" s="13">
        <v>6.2</v>
      </c>
      <c r="L15" s="13">
        <v>-2.8</v>
      </c>
      <c r="M15" s="13">
        <v>92.061999999999998</v>
      </c>
      <c r="N15" s="13">
        <v>96.843999999999994</v>
      </c>
      <c r="O15" s="13">
        <v>-4.782</v>
      </c>
      <c r="P15" s="13">
        <v>95.64</v>
      </c>
      <c r="Q15" s="13">
        <v>85</v>
      </c>
      <c r="R15" s="13">
        <v>99.32</v>
      </c>
      <c r="S15" s="13">
        <v>94.78</v>
      </c>
      <c r="T15" s="13" t="s">
        <v>5</v>
      </c>
      <c r="U15" s="13">
        <v>0</v>
      </c>
      <c r="V15" s="13">
        <v>4</v>
      </c>
    </row>
    <row r="16" spans="1:22" ht="23.45" customHeight="1" x14ac:dyDescent="0.5">
      <c r="A16" s="10">
        <v>15</v>
      </c>
      <c r="B16" s="16" t="s">
        <v>33</v>
      </c>
      <c r="C16" s="2">
        <v>1</v>
      </c>
      <c r="D16" s="2">
        <v>0</v>
      </c>
      <c r="E16" s="9">
        <v>1</v>
      </c>
      <c r="F16" s="14">
        <v>0</v>
      </c>
      <c r="G16" s="9">
        <v>5</v>
      </c>
      <c r="H16" s="9">
        <v>6</v>
      </c>
      <c r="I16" s="2">
        <v>-1</v>
      </c>
      <c r="J16" s="2">
        <v>5</v>
      </c>
      <c r="K16" s="2">
        <v>6</v>
      </c>
      <c r="L16" s="2">
        <v>-1</v>
      </c>
      <c r="M16" s="2">
        <v>98.28</v>
      </c>
      <c r="N16" s="2">
        <v>94.46</v>
      </c>
      <c r="O16" s="2">
        <v>3.82</v>
      </c>
      <c r="P16" s="2">
        <v>98.28</v>
      </c>
      <c r="Q16" s="2">
        <v>98.28</v>
      </c>
      <c r="R16" s="2">
        <v>94.46</v>
      </c>
      <c r="S16" s="2">
        <v>94.46</v>
      </c>
      <c r="T16" s="2">
        <v>1</v>
      </c>
      <c r="U16" s="2">
        <v>0</v>
      </c>
      <c r="V16" s="2">
        <v>1</v>
      </c>
    </row>
    <row r="17" spans="1:22" ht="23.45" customHeight="1" x14ac:dyDescent="0.5">
      <c r="A17" s="10">
        <v>16</v>
      </c>
      <c r="B17" s="16" t="s">
        <v>34</v>
      </c>
      <c r="C17" s="2">
        <v>3</v>
      </c>
      <c r="D17" s="2">
        <v>0</v>
      </c>
      <c r="E17" s="2">
        <v>3</v>
      </c>
      <c r="F17" s="14">
        <v>0</v>
      </c>
      <c r="G17" s="2">
        <v>11</v>
      </c>
      <c r="H17" s="2">
        <v>18</v>
      </c>
      <c r="I17" s="2">
        <v>-7</v>
      </c>
      <c r="J17" s="2">
        <v>3.6669999999999998</v>
      </c>
      <c r="K17" s="2">
        <v>6</v>
      </c>
      <c r="L17" s="2">
        <v>-2.3330000000000002</v>
      </c>
      <c r="M17" s="2">
        <v>91.0167</v>
      </c>
      <c r="N17" s="2">
        <v>97.966999999999999</v>
      </c>
      <c r="O17" s="2">
        <v>-6.9503000000000004</v>
      </c>
      <c r="P17" s="2">
        <v>92.84</v>
      </c>
      <c r="Q17" s="2">
        <v>88.3</v>
      </c>
      <c r="R17" s="2">
        <v>105.69</v>
      </c>
      <c r="S17" s="2">
        <v>91.49</v>
      </c>
      <c r="T17" s="2">
        <v>1</v>
      </c>
      <c r="U17" s="2">
        <v>0</v>
      </c>
      <c r="V17" s="2">
        <v>3</v>
      </c>
    </row>
    <row r="18" spans="1:22" ht="23.45" customHeight="1" x14ac:dyDescent="0.5">
      <c r="A18" s="10">
        <v>17</v>
      </c>
      <c r="B18" s="16" t="s">
        <v>35</v>
      </c>
      <c r="C18" s="2">
        <v>1</v>
      </c>
      <c r="D18" s="2">
        <v>0</v>
      </c>
      <c r="E18" s="2">
        <v>1</v>
      </c>
      <c r="F18" s="14">
        <v>0</v>
      </c>
      <c r="G18" s="2">
        <v>3</v>
      </c>
      <c r="H18" s="2">
        <v>6</v>
      </c>
      <c r="I18" s="2">
        <v>-3</v>
      </c>
      <c r="J18" s="2">
        <v>3</v>
      </c>
      <c r="K18" s="2">
        <v>6</v>
      </c>
      <c r="L18" s="2">
        <v>-3</v>
      </c>
      <c r="M18" s="2">
        <v>83.93</v>
      </c>
      <c r="N18" s="2">
        <v>102.5</v>
      </c>
      <c r="O18" s="2">
        <v>-18.57</v>
      </c>
      <c r="P18" s="2">
        <v>83.93</v>
      </c>
      <c r="Q18" s="2">
        <v>83.93</v>
      </c>
      <c r="R18" s="2">
        <v>102.5</v>
      </c>
      <c r="S18" s="2">
        <v>102.5</v>
      </c>
      <c r="T18" s="2">
        <v>1</v>
      </c>
      <c r="U18" s="2">
        <v>0</v>
      </c>
      <c r="V18" s="2">
        <v>1</v>
      </c>
    </row>
    <row r="19" spans="1:22" ht="23.45" customHeight="1" x14ac:dyDescent="0.5">
      <c r="A19" s="10">
        <v>19</v>
      </c>
      <c r="B19" s="18" t="s">
        <v>36</v>
      </c>
      <c r="C19" s="13">
        <v>3</v>
      </c>
      <c r="D19" s="13">
        <v>0</v>
      </c>
      <c r="E19" s="13">
        <v>3</v>
      </c>
      <c r="F19" s="14">
        <v>0</v>
      </c>
      <c r="G19" s="13">
        <v>7</v>
      </c>
      <c r="H19" s="13">
        <v>18</v>
      </c>
      <c r="I19" s="13">
        <v>-11</v>
      </c>
      <c r="J19" s="13">
        <v>2.3330000000000002</v>
      </c>
      <c r="K19" s="13">
        <v>6</v>
      </c>
      <c r="L19" s="13">
        <v>-3.6669999999999998</v>
      </c>
      <c r="M19" s="13">
        <v>84.643000000000001</v>
      </c>
      <c r="N19" s="13">
        <v>91.113</v>
      </c>
      <c r="O19" s="13">
        <v>-6.47</v>
      </c>
      <c r="P19" s="13">
        <v>87.12</v>
      </c>
      <c r="Q19" s="13">
        <v>81.31</v>
      </c>
      <c r="R19" s="13">
        <v>94.11</v>
      </c>
      <c r="S19" s="13">
        <v>88.29</v>
      </c>
      <c r="T19" s="13">
        <v>1</v>
      </c>
      <c r="U19" s="13">
        <v>0</v>
      </c>
      <c r="V19" s="13">
        <v>3</v>
      </c>
    </row>
    <row r="20" spans="1:22" ht="23.45" customHeight="1" x14ac:dyDescent="0.5">
      <c r="A20" s="10">
        <v>20</v>
      </c>
      <c r="B20" s="16" t="s">
        <v>37</v>
      </c>
      <c r="C20" s="2">
        <v>1</v>
      </c>
      <c r="D20" s="2">
        <v>0</v>
      </c>
      <c r="E20" s="9">
        <v>1</v>
      </c>
      <c r="F20" s="14">
        <v>0</v>
      </c>
      <c r="G20" s="9">
        <v>2</v>
      </c>
      <c r="H20" s="9">
        <v>6</v>
      </c>
      <c r="I20" s="2">
        <v>-4</v>
      </c>
      <c r="J20" s="2">
        <v>2</v>
      </c>
      <c r="K20" s="2">
        <v>6</v>
      </c>
      <c r="L20" s="2">
        <v>-4</v>
      </c>
      <c r="M20" s="2">
        <v>92.44</v>
      </c>
      <c r="N20" s="2">
        <v>98.61</v>
      </c>
      <c r="O20" s="2">
        <v>-6.17</v>
      </c>
      <c r="P20" s="2">
        <v>92.44</v>
      </c>
      <c r="Q20" s="2">
        <v>92.44</v>
      </c>
      <c r="R20" s="2">
        <v>98.61</v>
      </c>
      <c r="S20" s="2">
        <v>98.61</v>
      </c>
      <c r="T20" s="2">
        <v>1</v>
      </c>
      <c r="U20" s="2">
        <v>0</v>
      </c>
      <c r="V20" s="2">
        <v>1</v>
      </c>
    </row>
    <row r="21" spans="1:22" ht="23.45" customHeight="1" x14ac:dyDescent="0.5">
      <c r="A21" s="10">
        <v>18</v>
      </c>
      <c r="B21" s="18" t="s">
        <v>48</v>
      </c>
      <c r="C21" s="13">
        <v>1</v>
      </c>
      <c r="D21" s="13">
        <v>0</v>
      </c>
      <c r="E21" s="13">
        <v>1</v>
      </c>
      <c r="F21" s="14">
        <v>0</v>
      </c>
      <c r="G21" s="13">
        <v>2</v>
      </c>
      <c r="H21" s="13">
        <v>6</v>
      </c>
      <c r="I21" s="13">
        <v>-4</v>
      </c>
      <c r="J21" s="13">
        <v>2</v>
      </c>
      <c r="K21" s="13">
        <v>6</v>
      </c>
      <c r="L21" s="13">
        <v>-4</v>
      </c>
      <c r="M21" s="13">
        <v>80.930000000000007</v>
      </c>
      <c r="N21" s="13">
        <v>83.74</v>
      </c>
      <c r="O21" s="13">
        <f>M21-N21</f>
        <v>-2.8099999999999881</v>
      </c>
      <c r="P21" s="13">
        <v>80.930000000000007</v>
      </c>
      <c r="Q21" s="13">
        <v>80.930000000000007</v>
      </c>
      <c r="R21" s="13">
        <v>83.74</v>
      </c>
      <c r="S21" s="13">
        <v>83.74</v>
      </c>
      <c r="T21" s="13">
        <v>1</v>
      </c>
      <c r="U21" s="13">
        <v>0</v>
      </c>
      <c r="V21" s="13">
        <v>1</v>
      </c>
    </row>
    <row r="22" spans="1:22" ht="23.45" customHeight="1" x14ac:dyDescent="0.5">
      <c r="A22" s="10">
        <v>21</v>
      </c>
      <c r="B22" s="16" t="s">
        <v>39</v>
      </c>
      <c r="C22" s="2">
        <v>1</v>
      </c>
      <c r="D22" s="2">
        <v>0</v>
      </c>
      <c r="E22" s="2">
        <v>1</v>
      </c>
      <c r="F22" s="14">
        <v>0</v>
      </c>
      <c r="G22" s="2">
        <v>2</v>
      </c>
      <c r="H22" s="2">
        <v>6</v>
      </c>
      <c r="I22" s="2">
        <v>-4</v>
      </c>
      <c r="J22" s="2">
        <v>2</v>
      </c>
      <c r="K22" s="2">
        <v>6</v>
      </c>
      <c r="L22" s="2">
        <v>-4</v>
      </c>
      <c r="M22" s="2">
        <v>79.02</v>
      </c>
      <c r="N22" s="2">
        <v>88.84</v>
      </c>
      <c r="O22" s="2">
        <v>-9.82</v>
      </c>
      <c r="P22" s="2">
        <v>79.02</v>
      </c>
      <c r="Q22" s="2">
        <v>79.02</v>
      </c>
      <c r="R22" s="2">
        <v>88.84</v>
      </c>
      <c r="S22" s="2">
        <v>88.84</v>
      </c>
      <c r="T22" s="2">
        <v>1</v>
      </c>
      <c r="U22" s="2">
        <v>0</v>
      </c>
      <c r="V22" s="2">
        <v>1</v>
      </c>
    </row>
    <row r="23" spans="1:22" ht="23.45" customHeight="1" x14ac:dyDescent="0.5">
      <c r="A23" s="10">
        <v>23</v>
      </c>
      <c r="B23" s="18" t="s">
        <v>38</v>
      </c>
      <c r="C23" s="13">
        <v>2</v>
      </c>
      <c r="D23" s="13">
        <v>0</v>
      </c>
      <c r="E23" s="13">
        <v>2</v>
      </c>
      <c r="F23" s="14">
        <v>0</v>
      </c>
      <c r="G23" s="13">
        <v>3</v>
      </c>
      <c r="H23" s="13">
        <v>12</v>
      </c>
      <c r="I23" s="13">
        <v>-9</v>
      </c>
      <c r="J23" s="13">
        <v>1.5</v>
      </c>
      <c r="K23" s="13">
        <v>6</v>
      </c>
      <c r="L23" s="13">
        <v>-4.5</v>
      </c>
      <c r="M23" s="13">
        <v>82.59</v>
      </c>
      <c r="N23" s="13">
        <v>96.204999999999998</v>
      </c>
      <c r="O23" s="13">
        <v>-13.615</v>
      </c>
      <c r="P23" s="13">
        <v>86.93</v>
      </c>
      <c r="Q23" s="13">
        <v>78.25</v>
      </c>
      <c r="R23" s="13">
        <v>96.47</v>
      </c>
      <c r="S23" s="13">
        <v>95.94</v>
      </c>
      <c r="T23" s="13">
        <v>1</v>
      </c>
      <c r="U23" s="13">
        <v>0</v>
      </c>
      <c r="V23" s="13">
        <v>2</v>
      </c>
    </row>
    <row r="24" spans="1:22" ht="23.45" customHeight="1" x14ac:dyDescent="0.5">
      <c r="A24" s="10">
        <v>22</v>
      </c>
      <c r="B24" s="16" t="s">
        <v>40</v>
      </c>
      <c r="C24" s="2">
        <v>2</v>
      </c>
      <c r="D24" s="2">
        <v>0</v>
      </c>
      <c r="E24" s="9">
        <v>2</v>
      </c>
      <c r="F24" s="14">
        <v>0</v>
      </c>
      <c r="G24" s="2">
        <v>3</v>
      </c>
      <c r="H24" s="2">
        <v>12</v>
      </c>
      <c r="I24" s="2">
        <v>-9</v>
      </c>
      <c r="J24" s="2">
        <v>1.5</v>
      </c>
      <c r="K24" s="2">
        <v>6</v>
      </c>
      <c r="L24" s="2">
        <v>-4.5</v>
      </c>
      <c r="M24" s="2">
        <v>81.984999999999999</v>
      </c>
      <c r="N24" s="2">
        <v>88.734999999999999</v>
      </c>
      <c r="O24" s="2">
        <v>-6.75</v>
      </c>
      <c r="P24" s="2">
        <v>87.24</v>
      </c>
      <c r="Q24" s="2">
        <v>76.73</v>
      </c>
      <c r="R24" s="2">
        <v>89.14</v>
      </c>
      <c r="S24" s="2">
        <v>88.33</v>
      </c>
      <c r="T24" s="2">
        <v>1</v>
      </c>
      <c r="U24" s="2">
        <v>0</v>
      </c>
      <c r="V24" s="2">
        <v>2</v>
      </c>
    </row>
    <row r="25" spans="1:22" ht="23.45" customHeight="1" x14ac:dyDescent="0.5">
      <c r="A25" s="10">
        <v>24</v>
      </c>
      <c r="B25" s="16" t="s">
        <v>41</v>
      </c>
      <c r="C25" s="2">
        <v>2</v>
      </c>
      <c r="D25" s="2">
        <v>0</v>
      </c>
      <c r="E25" s="9">
        <v>2</v>
      </c>
      <c r="F25" s="14">
        <v>0</v>
      </c>
      <c r="G25" s="2">
        <v>3</v>
      </c>
      <c r="H25" s="2">
        <v>12</v>
      </c>
      <c r="I25" s="2">
        <v>-9</v>
      </c>
      <c r="J25" s="2">
        <v>1.5</v>
      </c>
      <c r="K25" s="2">
        <v>6</v>
      </c>
      <c r="L25" s="2">
        <v>-4.5</v>
      </c>
      <c r="M25" s="2">
        <v>78.805000000000007</v>
      </c>
      <c r="N25" s="2">
        <v>97.71</v>
      </c>
      <c r="O25" s="2">
        <v>-18.905000000000001</v>
      </c>
      <c r="P25" s="2">
        <v>79.64</v>
      </c>
      <c r="Q25" s="2">
        <v>77.97</v>
      </c>
      <c r="R25" s="2">
        <v>98.02</v>
      </c>
      <c r="S25" s="2">
        <v>97.4</v>
      </c>
      <c r="T25" s="2">
        <v>1</v>
      </c>
      <c r="U25" s="2">
        <v>0</v>
      </c>
      <c r="V25" s="2">
        <v>2</v>
      </c>
    </row>
    <row r="26" spans="1:22" ht="23.45" customHeight="1" x14ac:dyDescent="0.5">
      <c r="A26" s="10">
        <v>25</v>
      </c>
      <c r="B26" s="16" t="s">
        <v>42</v>
      </c>
      <c r="C26" s="2">
        <v>1</v>
      </c>
      <c r="D26" s="2">
        <v>0</v>
      </c>
      <c r="E26" s="2">
        <v>1</v>
      </c>
      <c r="F26" s="14">
        <v>0</v>
      </c>
      <c r="G26" s="2">
        <v>1</v>
      </c>
      <c r="H26" s="2">
        <v>6</v>
      </c>
      <c r="I26" s="2">
        <v>-5</v>
      </c>
      <c r="J26" s="2">
        <v>1</v>
      </c>
      <c r="K26" s="2">
        <v>6</v>
      </c>
      <c r="L26" s="2">
        <v>-5</v>
      </c>
      <c r="M26" s="2">
        <v>90.35</v>
      </c>
      <c r="N26" s="2">
        <v>99.97</v>
      </c>
      <c r="O26" s="2">
        <v>-9.6199999999999992</v>
      </c>
      <c r="P26" s="2">
        <v>90.35</v>
      </c>
      <c r="Q26" s="2">
        <v>90.35</v>
      </c>
      <c r="R26" s="2">
        <v>99.97</v>
      </c>
      <c r="S26" s="2">
        <v>99.97</v>
      </c>
      <c r="T26" s="2">
        <v>1</v>
      </c>
      <c r="U26" s="2">
        <v>0</v>
      </c>
      <c r="V26" s="2">
        <v>1</v>
      </c>
    </row>
    <row r="27" spans="1:22" ht="23.45" customHeight="1" x14ac:dyDescent="0.5">
      <c r="A27" s="10">
        <v>26</v>
      </c>
      <c r="B27" s="16" t="s">
        <v>44</v>
      </c>
      <c r="C27" s="2">
        <v>1</v>
      </c>
      <c r="D27" s="2">
        <v>0</v>
      </c>
      <c r="E27" s="9">
        <v>1</v>
      </c>
      <c r="F27" s="14">
        <v>0</v>
      </c>
      <c r="G27" s="9">
        <v>1</v>
      </c>
      <c r="H27" s="9">
        <v>6</v>
      </c>
      <c r="I27" s="2">
        <v>-5</v>
      </c>
      <c r="J27" s="2">
        <v>1</v>
      </c>
      <c r="K27" s="2">
        <v>6</v>
      </c>
      <c r="L27" s="2">
        <v>-5</v>
      </c>
      <c r="M27" s="2">
        <v>84.35</v>
      </c>
      <c r="N27" s="2">
        <v>97.08</v>
      </c>
      <c r="O27" s="2">
        <v>-12.73</v>
      </c>
      <c r="P27" s="2">
        <v>84.35</v>
      </c>
      <c r="Q27" s="2">
        <v>84.35</v>
      </c>
      <c r="R27" s="2">
        <v>97.08</v>
      </c>
      <c r="S27" s="2">
        <v>97.08</v>
      </c>
      <c r="T27" s="2">
        <v>1</v>
      </c>
      <c r="U27" s="2">
        <v>0</v>
      </c>
      <c r="V27" s="2">
        <v>1</v>
      </c>
    </row>
    <row r="28" spans="1:22" ht="23.45" customHeight="1" x14ac:dyDescent="0.5">
      <c r="A28" s="10">
        <v>27</v>
      </c>
      <c r="B28" s="18" t="s">
        <v>43</v>
      </c>
      <c r="C28" s="13">
        <v>2</v>
      </c>
      <c r="D28" s="13">
        <v>0</v>
      </c>
      <c r="E28" s="13">
        <v>2</v>
      </c>
      <c r="F28" s="14">
        <v>0</v>
      </c>
      <c r="G28" s="13">
        <v>1</v>
      </c>
      <c r="H28" s="13">
        <v>12</v>
      </c>
      <c r="I28" s="13">
        <v>-11</v>
      </c>
      <c r="J28" s="13">
        <v>0.5</v>
      </c>
      <c r="K28" s="13">
        <v>6</v>
      </c>
      <c r="L28" s="13">
        <v>-5.5</v>
      </c>
      <c r="M28" s="13">
        <v>91.04</v>
      </c>
      <c r="N28" s="13">
        <v>100.86499999999999</v>
      </c>
      <c r="O28" s="13">
        <v>-9.8249999999999993</v>
      </c>
      <c r="P28" s="13">
        <v>95.37</v>
      </c>
      <c r="Q28" s="13">
        <v>86.71</v>
      </c>
      <c r="R28" s="13">
        <v>106.09</v>
      </c>
      <c r="S28" s="13">
        <v>95.64</v>
      </c>
      <c r="T28" s="13">
        <v>1</v>
      </c>
      <c r="U28" s="13">
        <v>0</v>
      </c>
      <c r="V28" s="13">
        <v>2</v>
      </c>
    </row>
    <row r="29" spans="1:22" ht="23.45" customHeight="1" x14ac:dyDescent="0.5">
      <c r="A29" s="10">
        <v>28</v>
      </c>
      <c r="B29" s="18" t="s">
        <v>52</v>
      </c>
      <c r="C29" s="13">
        <v>1</v>
      </c>
      <c r="D29" s="13">
        <v>0</v>
      </c>
      <c r="E29" s="13">
        <v>1</v>
      </c>
      <c r="F29" s="14">
        <v>0</v>
      </c>
      <c r="G29" s="13">
        <v>0</v>
      </c>
      <c r="H29" s="13">
        <v>6</v>
      </c>
      <c r="I29" s="13">
        <v>-6</v>
      </c>
      <c r="J29" s="13">
        <v>0</v>
      </c>
      <c r="K29" s="13">
        <v>6</v>
      </c>
      <c r="L29" s="13">
        <v>-6</v>
      </c>
      <c r="M29" s="13">
        <v>98.76</v>
      </c>
      <c r="N29" s="13">
        <v>100.24</v>
      </c>
      <c r="O29" s="13">
        <v>-1.48</v>
      </c>
      <c r="P29" s="13">
        <v>98.76</v>
      </c>
      <c r="Q29" s="13">
        <v>98.76</v>
      </c>
      <c r="R29" s="13">
        <v>100.24</v>
      </c>
      <c r="S29" s="13">
        <v>100.24</v>
      </c>
      <c r="T29" s="13">
        <v>1</v>
      </c>
      <c r="U29" s="13">
        <v>0</v>
      </c>
      <c r="V29" s="13">
        <v>1</v>
      </c>
    </row>
    <row r="30" spans="1:22" ht="23.45" customHeight="1" x14ac:dyDescent="0.5">
      <c r="A30" s="10">
        <v>29</v>
      </c>
      <c r="B30" s="16" t="s">
        <v>45</v>
      </c>
      <c r="C30" s="2">
        <v>1</v>
      </c>
      <c r="D30" s="2">
        <v>0</v>
      </c>
      <c r="E30" s="9">
        <v>1</v>
      </c>
      <c r="F30" s="14">
        <v>0</v>
      </c>
      <c r="G30" s="2">
        <v>0</v>
      </c>
      <c r="H30" s="2">
        <v>6</v>
      </c>
      <c r="I30" s="2">
        <v>-6</v>
      </c>
      <c r="J30" s="2">
        <v>0</v>
      </c>
      <c r="K30" s="2">
        <v>6</v>
      </c>
      <c r="L30" s="2">
        <v>-6</v>
      </c>
      <c r="M30" s="2">
        <v>86.68</v>
      </c>
      <c r="N30" s="2">
        <v>102.48</v>
      </c>
      <c r="O30" s="2">
        <v>-15.8</v>
      </c>
      <c r="P30" s="2">
        <v>86.68</v>
      </c>
      <c r="Q30" s="2">
        <v>86.68</v>
      </c>
      <c r="R30" s="2">
        <v>102.48</v>
      </c>
      <c r="S30" s="2">
        <v>102.48</v>
      </c>
      <c r="T30" s="2">
        <v>1</v>
      </c>
      <c r="U30" s="2">
        <v>0</v>
      </c>
      <c r="V30" s="2">
        <v>1</v>
      </c>
    </row>
    <row r="31" spans="1:22" ht="23.45" customHeight="1" x14ac:dyDescent="0.5">
      <c r="A31" s="10">
        <v>30</v>
      </c>
      <c r="B31" s="18" t="s">
        <v>49</v>
      </c>
      <c r="C31" s="13">
        <v>1</v>
      </c>
      <c r="D31" s="13">
        <v>0</v>
      </c>
      <c r="E31" s="13">
        <v>1</v>
      </c>
      <c r="F31" s="14">
        <v>0</v>
      </c>
      <c r="G31" s="13">
        <v>0</v>
      </c>
      <c r="H31" s="13">
        <v>6</v>
      </c>
      <c r="I31" s="13">
        <v>-6</v>
      </c>
      <c r="J31" s="13">
        <v>0</v>
      </c>
      <c r="K31" s="13">
        <v>6</v>
      </c>
      <c r="L31" s="13">
        <v>-6</v>
      </c>
      <c r="M31" s="13">
        <v>63.2</v>
      </c>
      <c r="N31" s="13">
        <v>95.94</v>
      </c>
      <c r="O31" s="13">
        <v>-32.74</v>
      </c>
      <c r="P31" s="13">
        <v>63.2</v>
      </c>
      <c r="Q31" s="13">
        <v>63.2</v>
      </c>
      <c r="R31" s="13">
        <v>95.94</v>
      </c>
      <c r="S31" s="13">
        <v>95.94</v>
      </c>
      <c r="T31" s="13">
        <v>1</v>
      </c>
      <c r="U31" s="13">
        <v>0</v>
      </c>
      <c r="V31" s="13">
        <v>1</v>
      </c>
    </row>
    <row r="32" spans="1:22" x14ac:dyDescent="0.5">
      <c r="C32">
        <f>SUM(C2:C31)</f>
        <v>120</v>
      </c>
      <c r="D32">
        <f>SUM(D2:D31)</f>
        <v>60</v>
      </c>
      <c r="E32">
        <f t="shared" ref="E32" si="0">SUM(E2:E31)</f>
        <v>60</v>
      </c>
      <c r="F32"/>
      <c r="G32">
        <f t="shared" ref="G32" si="1">SUM(G2:G31)</f>
        <v>697</v>
      </c>
      <c r="H32">
        <f t="shared" ref="H32" si="2">SUM(H2:H31)</f>
        <v>697</v>
      </c>
      <c r="I32">
        <f t="shared" ref="I32" si="3">SUM(I2:I31)</f>
        <v>0</v>
      </c>
      <c r="U32">
        <f t="shared" ref="U32:V32" si="4">SUM(U2:U31)</f>
        <v>4</v>
      </c>
      <c r="V32">
        <f t="shared" si="4"/>
        <v>63</v>
      </c>
    </row>
    <row r="35" spans="6:9" x14ac:dyDescent="0.5">
      <c r="I35" t="s">
        <v>47</v>
      </c>
    </row>
    <row r="38" spans="6:9" x14ac:dyDescent="0.5">
      <c r="F38"/>
    </row>
    <row r="39" spans="6:9" x14ac:dyDescent="0.5">
      <c r="F39"/>
    </row>
    <row r="40" spans="6:9" x14ac:dyDescent="0.5">
      <c r="F40"/>
    </row>
    <row r="41" spans="6:9" x14ac:dyDescent="0.5">
      <c r="F41"/>
    </row>
    <row r="42" spans="6:9" x14ac:dyDescent="0.5">
      <c r="F42"/>
    </row>
    <row r="43" spans="6:9" x14ac:dyDescent="0.5">
      <c r="F43"/>
    </row>
    <row r="44" spans="6:9" x14ac:dyDescent="0.5">
      <c r="F44"/>
    </row>
    <row r="45" spans="6:9" x14ac:dyDescent="0.5">
      <c r="F45"/>
    </row>
    <row r="46" spans="6:9" x14ac:dyDescent="0.5">
      <c r="F46"/>
    </row>
    <row r="47" spans="6:9" x14ac:dyDescent="0.5">
      <c r="F47"/>
    </row>
  </sheetData>
  <sortState ref="B8:V31">
    <sortCondition descending="1" ref="T8:T31"/>
    <sortCondition descending="1" ref="F8:F31"/>
    <sortCondition descending="1" ref="J8:J31"/>
    <sortCondition descending="1" ref="M8:M31"/>
  </sortState>
  <pageMargins left="0.7" right="0.7" top="0.75" bottom="0.75" header="0.3" footer="0.3"/>
  <pageSetup paperSize="9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4.35" x14ac:dyDescent="0.5"/>
  <cols>
    <col min="1" max="1" width="8.9375" style="8"/>
    <col min="2" max="2" width="20.1171875" bestFit="1" customWidth="1"/>
    <col min="3" max="3" width="8.9375" style="8"/>
    <col min="5" max="5" width="8.9375" style="8"/>
    <col min="6" max="6" width="20.1171875" bestFit="1" customWidth="1"/>
    <col min="7" max="7" width="8.9375" style="8"/>
    <col min="9" max="9" width="8.9375" style="8"/>
    <col min="10" max="10" width="16.1171875" customWidth="1"/>
    <col min="11" max="11" width="8.9375" style="8"/>
  </cols>
  <sheetData>
    <row r="1" spans="1:11" ht="31.35" x14ac:dyDescent="0.5">
      <c r="A1" s="10" t="s">
        <v>82</v>
      </c>
      <c r="B1" s="10" t="s">
        <v>83</v>
      </c>
      <c r="C1" s="28" t="s">
        <v>84</v>
      </c>
      <c r="D1" s="28" t="s">
        <v>46</v>
      </c>
      <c r="E1" s="10" t="s">
        <v>82</v>
      </c>
      <c r="F1" s="10" t="s">
        <v>85</v>
      </c>
      <c r="G1" s="10" t="s">
        <v>74</v>
      </c>
      <c r="H1" s="28" t="s">
        <v>46</v>
      </c>
      <c r="I1" s="10" t="s">
        <v>82</v>
      </c>
      <c r="J1" s="10" t="s">
        <v>86</v>
      </c>
      <c r="K1" s="10" t="s">
        <v>74</v>
      </c>
    </row>
    <row r="2" spans="1:11" x14ac:dyDescent="0.5">
      <c r="A2" s="4">
        <v>1</v>
      </c>
      <c r="B2" s="29" t="s">
        <v>24</v>
      </c>
      <c r="C2" s="4">
        <v>4</v>
      </c>
      <c r="E2" s="4">
        <v>1</v>
      </c>
      <c r="F2" s="29" t="s">
        <v>24</v>
      </c>
      <c r="G2" s="4">
        <v>4</v>
      </c>
      <c r="I2" s="4">
        <v>1</v>
      </c>
      <c r="J2" s="30" t="s">
        <v>32</v>
      </c>
      <c r="K2" s="4">
        <v>4</v>
      </c>
    </row>
    <row r="3" spans="1:11" x14ac:dyDescent="0.5">
      <c r="A3" s="31">
        <v>1</v>
      </c>
      <c r="B3" s="30" t="s">
        <v>32</v>
      </c>
      <c r="C3" s="4">
        <v>4</v>
      </c>
      <c r="E3" s="4">
        <v>1</v>
      </c>
      <c r="F3" s="29" t="s">
        <v>26</v>
      </c>
      <c r="G3" s="4">
        <v>4</v>
      </c>
      <c r="I3" s="4">
        <v>2</v>
      </c>
      <c r="J3" s="30" t="s">
        <v>36</v>
      </c>
      <c r="K3" s="4">
        <v>3</v>
      </c>
    </row>
    <row r="4" spans="1:11" x14ac:dyDescent="0.5">
      <c r="A4" s="4">
        <v>1</v>
      </c>
      <c r="B4" s="29" t="s">
        <v>26</v>
      </c>
      <c r="C4" s="4">
        <v>4</v>
      </c>
      <c r="E4" s="4">
        <v>1</v>
      </c>
      <c r="F4" s="29" t="s">
        <v>19</v>
      </c>
      <c r="G4" s="4">
        <v>4</v>
      </c>
      <c r="I4" s="4">
        <v>2</v>
      </c>
      <c r="J4" s="30" t="s">
        <v>34</v>
      </c>
      <c r="K4" s="4">
        <v>3</v>
      </c>
    </row>
    <row r="5" spans="1:11" x14ac:dyDescent="0.5">
      <c r="A5" s="4">
        <v>1</v>
      </c>
      <c r="B5" s="29" t="s">
        <v>19</v>
      </c>
      <c r="C5" s="4">
        <v>4</v>
      </c>
      <c r="E5" s="4">
        <v>1</v>
      </c>
      <c r="F5" s="29" t="s">
        <v>27</v>
      </c>
      <c r="G5" s="4">
        <v>4</v>
      </c>
      <c r="I5" s="4">
        <v>4</v>
      </c>
      <c r="J5" s="30" t="s">
        <v>29</v>
      </c>
      <c r="K5" s="4">
        <v>2</v>
      </c>
    </row>
    <row r="6" spans="1:11" x14ac:dyDescent="0.5">
      <c r="A6" s="4">
        <v>1</v>
      </c>
      <c r="B6" s="29" t="s">
        <v>27</v>
      </c>
      <c r="C6" s="4">
        <v>4</v>
      </c>
      <c r="E6" s="4">
        <v>5</v>
      </c>
      <c r="F6" s="30" t="s">
        <v>25</v>
      </c>
      <c r="G6" s="4">
        <v>3</v>
      </c>
      <c r="I6" s="4">
        <v>4</v>
      </c>
      <c r="J6" s="30" t="s">
        <v>41</v>
      </c>
      <c r="K6" s="4">
        <v>2</v>
      </c>
    </row>
    <row r="7" spans="1:11" x14ac:dyDescent="0.5">
      <c r="A7" s="4">
        <v>1</v>
      </c>
      <c r="B7" s="29" t="s">
        <v>31</v>
      </c>
      <c r="C7" s="4">
        <v>4</v>
      </c>
      <c r="E7" s="4">
        <v>5</v>
      </c>
      <c r="F7" s="29" t="s">
        <v>21</v>
      </c>
      <c r="G7" s="4">
        <v>3</v>
      </c>
      <c r="I7" s="4">
        <v>4</v>
      </c>
      <c r="J7" s="30" t="s">
        <v>43</v>
      </c>
      <c r="K7" s="4">
        <v>2</v>
      </c>
    </row>
    <row r="8" spans="1:11" x14ac:dyDescent="0.5">
      <c r="A8" s="4">
        <v>7</v>
      </c>
      <c r="B8" s="30" t="s">
        <v>36</v>
      </c>
      <c r="C8" s="4">
        <v>3</v>
      </c>
      <c r="E8" s="4">
        <v>7</v>
      </c>
      <c r="F8" s="30" t="s">
        <v>28</v>
      </c>
      <c r="G8" s="4">
        <v>2</v>
      </c>
      <c r="I8" s="4">
        <v>4</v>
      </c>
      <c r="J8" s="30" t="s">
        <v>40</v>
      </c>
      <c r="K8" s="4">
        <v>2</v>
      </c>
    </row>
    <row r="9" spans="1:11" x14ac:dyDescent="0.5">
      <c r="A9" s="4">
        <v>7</v>
      </c>
      <c r="B9" s="30" t="s">
        <v>34</v>
      </c>
      <c r="C9" s="4">
        <v>3</v>
      </c>
      <c r="E9" s="4">
        <v>7</v>
      </c>
      <c r="F9" s="29" t="s">
        <v>22</v>
      </c>
      <c r="G9" s="4">
        <v>2</v>
      </c>
      <c r="I9" s="4">
        <v>4</v>
      </c>
      <c r="J9" s="30" t="s">
        <v>38</v>
      </c>
      <c r="K9" s="4">
        <v>2</v>
      </c>
    </row>
    <row r="10" spans="1:11" x14ac:dyDescent="0.5">
      <c r="A10" s="4">
        <v>7</v>
      </c>
      <c r="B10" s="30" t="s">
        <v>25</v>
      </c>
      <c r="C10" s="4">
        <v>3</v>
      </c>
      <c r="E10" s="4">
        <v>7</v>
      </c>
      <c r="F10" s="29" t="s">
        <v>31</v>
      </c>
      <c r="G10" s="4">
        <v>2</v>
      </c>
      <c r="I10" s="4">
        <v>4</v>
      </c>
      <c r="J10" s="29" t="s">
        <v>31</v>
      </c>
      <c r="K10" s="4">
        <v>2</v>
      </c>
    </row>
    <row r="11" spans="1:11" x14ac:dyDescent="0.5">
      <c r="A11" s="4">
        <v>7</v>
      </c>
      <c r="B11" s="29" t="s">
        <v>21</v>
      </c>
      <c r="C11" s="4">
        <v>3</v>
      </c>
      <c r="E11" s="4">
        <v>10</v>
      </c>
      <c r="F11" s="30" t="s">
        <v>53</v>
      </c>
      <c r="G11" s="4">
        <v>1</v>
      </c>
      <c r="I11" s="4">
        <v>10</v>
      </c>
      <c r="J11" s="30" t="s">
        <v>39</v>
      </c>
      <c r="K11" s="4">
        <v>1</v>
      </c>
    </row>
    <row r="12" spans="1:11" x14ac:dyDescent="0.5">
      <c r="A12" s="4">
        <v>11</v>
      </c>
      <c r="B12" s="30" t="s">
        <v>28</v>
      </c>
      <c r="C12" s="4">
        <v>2</v>
      </c>
      <c r="E12" s="4">
        <v>10</v>
      </c>
      <c r="F12" s="30" t="s">
        <v>50</v>
      </c>
      <c r="G12" s="4">
        <v>1</v>
      </c>
      <c r="I12" s="4">
        <v>10</v>
      </c>
      <c r="J12" s="30" t="s">
        <v>42</v>
      </c>
      <c r="K12" s="4">
        <v>1</v>
      </c>
    </row>
    <row r="13" spans="1:11" x14ac:dyDescent="0.5">
      <c r="A13" s="4">
        <v>11</v>
      </c>
      <c r="B13" s="30" t="s">
        <v>29</v>
      </c>
      <c r="C13" s="4">
        <v>2</v>
      </c>
      <c r="E13" s="4">
        <v>10</v>
      </c>
      <c r="F13" s="29" t="s">
        <v>30</v>
      </c>
      <c r="G13" s="4">
        <v>1</v>
      </c>
      <c r="I13" s="4">
        <v>10</v>
      </c>
      <c r="J13" s="30" t="s">
        <v>49</v>
      </c>
      <c r="K13" s="4">
        <v>1</v>
      </c>
    </row>
    <row r="14" spans="1:11" x14ac:dyDescent="0.5">
      <c r="A14" s="4">
        <v>11</v>
      </c>
      <c r="B14" s="29" t="s">
        <v>22</v>
      </c>
      <c r="C14" s="4">
        <v>2</v>
      </c>
      <c r="E14" s="4">
        <v>10</v>
      </c>
      <c r="F14" s="30" t="s">
        <v>33</v>
      </c>
      <c r="G14" s="4">
        <v>1</v>
      </c>
      <c r="I14" s="4">
        <v>10</v>
      </c>
      <c r="J14" s="30" t="s">
        <v>45</v>
      </c>
      <c r="K14" s="4">
        <v>1</v>
      </c>
    </row>
    <row r="15" spans="1:11" x14ac:dyDescent="0.5">
      <c r="A15" s="4">
        <v>11</v>
      </c>
      <c r="B15" s="30" t="s">
        <v>41</v>
      </c>
      <c r="C15" s="4">
        <v>2</v>
      </c>
      <c r="D15" s="8"/>
      <c r="E15" s="26"/>
      <c r="F15" s="32" t="s">
        <v>87</v>
      </c>
      <c r="G15" s="26">
        <f>SUM(G2:G14)</f>
        <v>32</v>
      </c>
      <c r="I15" s="4">
        <v>10</v>
      </c>
      <c r="J15" s="30" t="s">
        <v>48</v>
      </c>
      <c r="K15" s="4">
        <v>1</v>
      </c>
    </row>
    <row r="16" spans="1:11" x14ac:dyDescent="0.5">
      <c r="A16" s="4">
        <v>11</v>
      </c>
      <c r="B16" s="30" t="s">
        <v>43</v>
      </c>
      <c r="C16" s="4">
        <v>2</v>
      </c>
      <c r="D16" s="8"/>
      <c r="I16" s="4">
        <v>10</v>
      </c>
      <c r="J16" s="29" t="s">
        <v>30</v>
      </c>
      <c r="K16" s="4">
        <v>1</v>
      </c>
    </row>
    <row r="17" spans="1:11" x14ac:dyDescent="0.5">
      <c r="A17" s="4">
        <v>11</v>
      </c>
      <c r="B17" s="30" t="s">
        <v>40</v>
      </c>
      <c r="C17" s="4">
        <v>2</v>
      </c>
      <c r="I17" s="4">
        <v>10</v>
      </c>
      <c r="J17" s="30" t="s">
        <v>52</v>
      </c>
      <c r="K17" s="4">
        <v>1</v>
      </c>
    </row>
    <row r="18" spans="1:11" x14ac:dyDescent="0.5">
      <c r="A18" s="4">
        <v>11</v>
      </c>
      <c r="B18" s="29" t="s">
        <v>30</v>
      </c>
      <c r="C18" s="4">
        <v>2</v>
      </c>
      <c r="I18" s="4">
        <v>10</v>
      </c>
      <c r="J18" s="30" t="s">
        <v>37</v>
      </c>
      <c r="K18" s="4">
        <v>1</v>
      </c>
    </row>
    <row r="19" spans="1:11" x14ac:dyDescent="0.5">
      <c r="A19" s="4">
        <v>11</v>
      </c>
      <c r="B19" s="30" t="s">
        <v>38</v>
      </c>
      <c r="C19" s="4">
        <v>2</v>
      </c>
      <c r="I19" s="4">
        <v>10</v>
      </c>
      <c r="J19" s="30" t="s">
        <v>35</v>
      </c>
      <c r="K19" s="4">
        <v>1</v>
      </c>
    </row>
    <row r="20" spans="1:11" x14ac:dyDescent="0.5">
      <c r="A20" s="4">
        <v>19</v>
      </c>
      <c r="B20" s="30" t="s">
        <v>39</v>
      </c>
      <c r="C20" s="4">
        <v>1</v>
      </c>
      <c r="I20" s="4">
        <v>10</v>
      </c>
      <c r="J20" s="30" t="s">
        <v>44</v>
      </c>
      <c r="K20" s="4">
        <v>1</v>
      </c>
    </row>
    <row r="21" spans="1:11" x14ac:dyDescent="0.5">
      <c r="A21" s="4">
        <v>19</v>
      </c>
      <c r="B21" s="30" t="s">
        <v>42</v>
      </c>
      <c r="C21" s="4">
        <v>1</v>
      </c>
      <c r="J21" t="s">
        <v>88</v>
      </c>
      <c r="K21" s="8">
        <f>SUM(K2:K20)</f>
        <v>32</v>
      </c>
    </row>
    <row r="22" spans="1:11" x14ac:dyDescent="0.5">
      <c r="A22" s="4">
        <v>19</v>
      </c>
      <c r="B22" s="30" t="s">
        <v>49</v>
      </c>
      <c r="C22" s="4">
        <v>1</v>
      </c>
    </row>
    <row r="23" spans="1:11" x14ac:dyDescent="0.5">
      <c r="A23" s="4">
        <v>19</v>
      </c>
      <c r="B23" s="30" t="s">
        <v>53</v>
      </c>
      <c r="C23" s="4">
        <v>1</v>
      </c>
    </row>
    <row r="24" spans="1:11" x14ac:dyDescent="0.5">
      <c r="A24" s="4">
        <v>19</v>
      </c>
      <c r="B24" s="30" t="s">
        <v>45</v>
      </c>
      <c r="C24" s="4">
        <v>1</v>
      </c>
    </row>
    <row r="25" spans="1:11" x14ac:dyDescent="0.5">
      <c r="A25" s="4">
        <v>19</v>
      </c>
      <c r="B25" s="30" t="s">
        <v>48</v>
      </c>
      <c r="C25" s="4">
        <v>1</v>
      </c>
    </row>
    <row r="26" spans="1:11" x14ac:dyDescent="0.5">
      <c r="A26" s="4">
        <v>19</v>
      </c>
      <c r="B26" s="30" t="s">
        <v>50</v>
      </c>
      <c r="C26" s="4">
        <v>1</v>
      </c>
    </row>
    <row r="27" spans="1:11" x14ac:dyDescent="0.5">
      <c r="A27" s="4">
        <v>19</v>
      </c>
      <c r="B27" s="30" t="s">
        <v>52</v>
      </c>
      <c r="C27" s="4">
        <v>1</v>
      </c>
      <c r="I27" s="33"/>
    </row>
    <row r="28" spans="1:11" x14ac:dyDescent="0.5">
      <c r="A28" s="4">
        <v>19</v>
      </c>
      <c r="B28" s="30" t="s">
        <v>37</v>
      </c>
      <c r="C28" s="4">
        <v>1</v>
      </c>
    </row>
    <row r="29" spans="1:11" x14ac:dyDescent="0.5">
      <c r="A29" s="4">
        <v>19</v>
      </c>
      <c r="B29" s="30" t="s">
        <v>33</v>
      </c>
      <c r="C29" s="4">
        <v>1</v>
      </c>
      <c r="J29" s="27"/>
      <c r="K29" s="33"/>
    </row>
    <row r="30" spans="1:11" x14ac:dyDescent="0.5">
      <c r="A30" s="4">
        <v>19</v>
      </c>
      <c r="B30" s="30" t="s">
        <v>35</v>
      </c>
      <c r="C30" s="4">
        <v>1</v>
      </c>
    </row>
    <row r="31" spans="1:11" x14ac:dyDescent="0.5">
      <c r="A31" s="4">
        <v>19</v>
      </c>
      <c r="B31" s="30" t="s">
        <v>44</v>
      </c>
      <c r="C31" s="4">
        <v>1</v>
      </c>
    </row>
    <row r="32" spans="1:11" x14ac:dyDescent="0.5">
      <c r="B32" t="s">
        <v>89</v>
      </c>
      <c r="C32" s="8">
        <f>SUM(C2:C31)</f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/>
  </sheetViews>
  <sheetFormatPr defaultRowHeight="14.35" x14ac:dyDescent="0.5"/>
  <cols>
    <col min="1" max="6" width="11.29296875" customWidth="1"/>
    <col min="7" max="7" width="10.703125" customWidth="1"/>
    <col min="8" max="8" width="10.17578125" customWidth="1"/>
    <col min="9" max="10" width="11.29296875" customWidth="1"/>
    <col min="11" max="11" width="12.41015625" customWidth="1"/>
    <col min="12" max="15" width="11.29296875" customWidth="1"/>
  </cols>
  <sheetData>
    <row r="1" spans="1:15" ht="45.6" customHeight="1" x14ac:dyDescent="0.5">
      <c r="A1" s="1" t="s">
        <v>67</v>
      </c>
      <c r="B1" s="2" t="s">
        <v>0</v>
      </c>
      <c r="C1" s="2" t="s">
        <v>1</v>
      </c>
      <c r="D1" s="1">
        <v>110</v>
      </c>
      <c r="E1" s="2" t="s">
        <v>2</v>
      </c>
      <c r="F1" s="1">
        <v>100</v>
      </c>
      <c r="G1" s="2" t="s">
        <v>3</v>
      </c>
      <c r="H1" s="1">
        <v>90</v>
      </c>
      <c r="I1" s="2" t="s">
        <v>4</v>
      </c>
      <c r="J1" s="6">
        <v>80</v>
      </c>
      <c r="K1" s="7" t="s">
        <v>8</v>
      </c>
      <c r="L1" s="6">
        <v>70</v>
      </c>
      <c r="M1" s="7" t="s">
        <v>9</v>
      </c>
      <c r="N1" s="6">
        <v>60</v>
      </c>
      <c r="O1" s="7" t="s">
        <v>10</v>
      </c>
    </row>
    <row r="2" spans="1:15" x14ac:dyDescent="0.5">
      <c r="A2" s="9" t="s">
        <v>0</v>
      </c>
      <c r="B2" s="2">
        <f>SUM(B3:B6)</f>
        <v>60</v>
      </c>
      <c r="C2" s="4">
        <f>AVERAGE(C3:C6)</f>
        <v>95.596500000000006</v>
      </c>
      <c r="D2" s="1">
        <f>SUM(D3:D6)</f>
        <v>2</v>
      </c>
      <c r="E2" s="4">
        <f>AVERAGE(E3:E6)</f>
        <v>1.171875</v>
      </c>
      <c r="F2" s="1">
        <f>SUM(F3:F6)</f>
        <v>31</v>
      </c>
      <c r="G2" s="4">
        <f>AVERAGE(G3:G6)</f>
        <v>37.109375</v>
      </c>
      <c r="H2" s="1">
        <f>SUM(H3:H6)</f>
        <v>59</v>
      </c>
      <c r="I2" s="4">
        <f>AVERAGE(I3:I6)</f>
        <v>50</v>
      </c>
      <c r="J2" s="1">
        <f>SUM(J3:J6)</f>
        <v>21</v>
      </c>
      <c r="K2" s="4">
        <f>AVERAGE(K3:K6)</f>
        <v>8.984375</v>
      </c>
      <c r="L2" s="1">
        <f>SUM(L3:L6)</f>
        <v>6</v>
      </c>
      <c r="M2" s="4">
        <f>AVERAGE(M3:M6)</f>
        <v>2.34375</v>
      </c>
      <c r="N2" s="2">
        <f>SUM(N3:N6)</f>
        <v>1</v>
      </c>
      <c r="O2" s="4">
        <f>AVERAGE(O3:O6)</f>
        <v>0.390625</v>
      </c>
    </row>
    <row r="3" spans="1:15" x14ac:dyDescent="0.5">
      <c r="A3" s="3">
        <v>1</v>
      </c>
      <c r="B3" s="4">
        <v>32</v>
      </c>
      <c r="C3" s="4">
        <v>91</v>
      </c>
      <c r="D3" s="5">
        <v>1</v>
      </c>
      <c r="E3" s="4">
        <f>D3/(B3*2)*100</f>
        <v>1.5625</v>
      </c>
      <c r="F3" s="5">
        <v>7</v>
      </c>
      <c r="G3" s="4">
        <f>(F3/(B3*2))*100</f>
        <v>10.9375</v>
      </c>
      <c r="H3" s="5">
        <v>30</v>
      </c>
      <c r="I3" s="4">
        <f>H3/(B3*2)*100</f>
        <v>46.875</v>
      </c>
      <c r="J3" s="5">
        <v>19</v>
      </c>
      <c r="K3" s="4">
        <f>J3/(B3*2)*100</f>
        <v>29.6875</v>
      </c>
      <c r="L3" s="5">
        <v>6</v>
      </c>
      <c r="M3" s="4">
        <f>L3/(B3*2)*100</f>
        <v>9.375</v>
      </c>
      <c r="N3" s="5">
        <v>1</v>
      </c>
      <c r="O3" s="4">
        <f>N3/(B3*2)*100</f>
        <v>1.5625</v>
      </c>
    </row>
    <row r="4" spans="1:15" x14ac:dyDescent="0.5">
      <c r="A4" s="3" t="s">
        <v>5</v>
      </c>
      <c r="B4" s="4">
        <v>16</v>
      </c>
      <c r="C4" s="4">
        <v>91.677999999999997</v>
      </c>
      <c r="D4" s="5">
        <v>1</v>
      </c>
      <c r="E4" s="4">
        <f t="shared" ref="E4:E6" si="0">D4/(B4*2)*100</f>
        <v>3.125</v>
      </c>
      <c r="F4" s="5">
        <v>12</v>
      </c>
      <c r="G4" s="4">
        <f t="shared" ref="G4:G6" si="1">(F4/(B4*2))*100</f>
        <v>37.5</v>
      </c>
      <c r="H4" s="5">
        <v>17</v>
      </c>
      <c r="I4" s="4">
        <f t="shared" ref="I4:I6" si="2">H4/(B4*2)*100</f>
        <v>53.125</v>
      </c>
      <c r="J4" s="5">
        <v>2</v>
      </c>
      <c r="K4" s="4">
        <f t="shared" ref="K4:K6" si="3">J4/(B4*2)*100</f>
        <v>6.25</v>
      </c>
      <c r="L4" s="5">
        <v>0</v>
      </c>
      <c r="M4" s="4">
        <f t="shared" ref="M4:M6" si="4">L4/(B4*2)*100</f>
        <v>0</v>
      </c>
      <c r="N4" s="5">
        <v>0</v>
      </c>
      <c r="O4" s="4">
        <f t="shared" ref="O4:O6" si="5">N4/(B4*2)*100</f>
        <v>0</v>
      </c>
    </row>
    <row r="5" spans="1:15" x14ac:dyDescent="0.5">
      <c r="A5" s="3" t="s">
        <v>6</v>
      </c>
      <c r="B5" s="4">
        <v>8</v>
      </c>
      <c r="C5" s="4">
        <v>98.97</v>
      </c>
      <c r="D5" s="5">
        <v>0</v>
      </c>
      <c r="E5" s="4">
        <f t="shared" si="0"/>
        <v>0</v>
      </c>
      <c r="F5" s="5">
        <v>8</v>
      </c>
      <c r="G5" s="4">
        <f t="shared" si="1"/>
        <v>50</v>
      </c>
      <c r="H5" s="5">
        <v>8</v>
      </c>
      <c r="I5" s="4">
        <f t="shared" si="2"/>
        <v>50</v>
      </c>
      <c r="J5" s="5">
        <v>0</v>
      </c>
      <c r="K5" s="4">
        <f t="shared" si="3"/>
        <v>0</v>
      </c>
      <c r="L5" s="5">
        <v>0</v>
      </c>
      <c r="M5" s="4">
        <f t="shared" si="4"/>
        <v>0</v>
      </c>
      <c r="N5" s="5">
        <v>0</v>
      </c>
      <c r="O5" s="4">
        <f t="shared" si="5"/>
        <v>0</v>
      </c>
    </row>
    <row r="6" spans="1:15" x14ac:dyDescent="0.5">
      <c r="A6" s="3" t="s">
        <v>7</v>
      </c>
      <c r="B6" s="4">
        <v>4</v>
      </c>
      <c r="C6" s="4">
        <v>100.738</v>
      </c>
      <c r="D6" s="5">
        <v>0</v>
      </c>
      <c r="E6" s="4">
        <f t="shared" si="0"/>
        <v>0</v>
      </c>
      <c r="F6" s="5">
        <v>4</v>
      </c>
      <c r="G6" s="4">
        <f t="shared" si="1"/>
        <v>50</v>
      </c>
      <c r="H6" s="5">
        <v>4</v>
      </c>
      <c r="I6" s="4">
        <f t="shared" si="2"/>
        <v>50</v>
      </c>
      <c r="J6" s="5">
        <v>0</v>
      </c>
      <c r="K6" s="4">
        <f t="shared" si="3"/>
        <v>0</v>
      </c>
      <c r="L6" s="5">
        <v>0</v>
      </c>
      <c r="M6" s="4">
        <f t="shared" si="4"/>
        <v>0</v>
      </c>
      <c r="N6" s="5">
        <v>0</v>
      </c>
      <c r="O6" s="4">
        <f t="shared" si="5"/>
        <v>0</v>
      </c>
    </row>
    <row r="7" spans="1:15" x14ac:dyDescent="0.5">
      <c r="A7" s="19" t="s">
        <v>54</v>
      </c>
      <c r="B7" s="4">
        <v>4</v>
      </c>
      <c r="C7" s="4">
        <v>101.91</v>
      </c>
      <c r="D7" s="5">
        <v>0</v>
      </c>
      <c r="E7" s="4">
        <f t="shared" ref="E7" si="6">D7/B7*100</f>
        <v>0</v>
      </c>
      <c r="F7" s="5">
        <v>2</v>
      </c>
      <c r="G7" s="4">
        <f t="shared" ref="G7" si="7">F7/B7*100</f>
        <v>50</v>
      </c>
      <c r="H7" s="5">
        <v>2</v>
      </c>
      <c r="I7" s="4">
        <f t="shared" ref="I7" si="8">H7/B7*100</f>
        <v>50</v>
      </c>
      <c r="J7" s="5">
        <v>0</v>
      </c>
      <c r="K7" s="4">
        <f t="shared" ref="K7" si="9">J7/B7*100</f>
        <v>0</v>
      </c>
      <c r="L7" s="5">
        <v>0</v>
      </c>
      <c r="M7" s="4">
        <f t="shared" ref="M7" si="10">L7/B7*100</f>
        <v>0</v>
      </c>
      <c r="N7" s="5">
        <v>0</v>
      </c>
      <c r="O7" s="4">
        <v>0</v>
      </c>
    </row>
    <row r="8" spans="1:15" x14ac:dyDescent="0.5">
      <c r="L8" s="20"/>
    </row>
    <row r="9" spans="1:15" ht="28.7" customHeight="1" x14ac:dyDescent="0.5">
      <c r="A9" s="10" t="s">
        <v>73</v>
      </c>
      <c r="B9" s="23" t="s">
        <v>74</v>
      </c>
      <c r="C9" s="23" t="s">
        <v>75</v>
      </c>
      <c r="D9" s="23" t="s">
        <v>76</v>
      </c>
      <c r="E9" s="23" t="s">
        <v>77</v>
      </c>
      <c r="F9" s="23" t="s">
        <v>78</v>
      </c>
      <c r="H9" s="1" t="s">
        <v>97</v>
      </c>
      <c r="I9" s="10" t="s">
        <v>79</v>
      </c>
      <c r="J9" s="10" t="s">
        <v>80</v>
      </c>
      <c r="K9" s="10" t="s">
        <v>73</v>
      </c>
    </row>
    <row r="10" spans="1:15" x14ac:dyDescent="0.5">
      <c r="A10" s="13" t="s">
        <v>81</v>
      </c>
      <c r="B10" s="13">
        <v>4</v>
      </c>
      <c r="C10" s="13">
        <v>2014</v>
      </c>
      <c r="D10" s="13">
        <v>2015</v>
      </c>
      <c r="E10" s="13">
        <v>2016</v>
      </c>
      <c r="F10" s="13">
        <v>2017</v>
      </c>
      <c r="H10" s="36">
        <v>2</v>
      </c>
      <c r="I10" s="13" t="s">
        <v>46</v>
      </c>
      <c r="J10" s="13">
        <v>2014</v>
      </c>
      <c r="K10" s="2" t="s">
        <v>98</v>
      </c>
    </row>
    <row r="11" spans="1:15" x14ac:dyDescent="0.5">
      <c r="A11" s="24"/>
      <c r="B11" s="25"/>
      <c r="C11" s="26"/>
      <c r="H11" s="13">
        <v>4</v>
      </c>
      <c r="I11" s="13" t="s">
        <v>46</v>
      </c>
      <c r="J11" s="13">
        <v>2015</v>
      </c>
      <c r="K11" s="2" t="s">
        <v>98</v>
      </c>
    </row>
    <row r="12" spans="1:15" ht="71.7" x14ac:dyDescent="0.5">
      <c r="A12" s="27"/>
      <c r="B12" s="27"/>
      <c r="C12" s="27"/>
      <c r="D12" s="27"/>
      <c r="H12" s="13">
        <v>9</v>
      </c>
      <c r="I12" s="13" t="s">
        <v>46</v>
      </c>
      <c r="J12" s="13">
        <v>2016</v>
      </c>
      <c r="K12" s="2" t="s">
        <v>99</v>
      </c>
    </row>
    <row r="13" spans="1:15" x14ac:dyDescent="0.5">
      <c r="A13" s="27"/>
      <c r="B13" s="27"/>
      <c r="C13" s="27"/>
      <c r="D13" s="27"/>
      <c r="H13" s="13">
        <v>12</v>
      </c>
      <c r="I13" s="13" t="s">
        <v>46</v>
      </c>
      <c r="J13" s="13">
        <v>2017</v>
      </c>
      <c r="K13" s="2" t="s">
        <v>98</v>
      </c>
    </row>
    <row r="14" spans="1:15" x14ac:dyDescent="0.5">
      <c r="A14" s="27"/>
      <c r="B14" s="27"/>
      <c r="C14" s="27"/>
      <c r="D14" s="27"/>
    </row>
    <row r="15" spans="1:15" x14ac:dyDescent="0.5">
      <c r="A15" s="27"/>
      <c r="B15" s="27"/>
      <c r="C15" s="27"/>
      <c r="D15" s="27"/>
    </row>
  </sheetData>
  <pageMargins left="0.7" right="0.7" top="0.75" bottom="0.75" header="0.3" footer="0.3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42"/>
  <sheetViews>
    <sheetView workbookViewId="0"/>
  </sheetViews>
  <sheetFormatPr defaultRowHeight="14.35" x14ac:dyDescent="0.5"/>
  <cols>
    <col min="1" max="1" width="21" bestFit="1" customWidth="1"/>
    <col min="4" max="4" width="21" bestFit="1" customWidth="1"/>
    <col min="7" max="7" width="8.9375" style="8"/>
    <col min="30" max="30" width="8.9375" style="8"/>
    <col min="63" max="63" width="4.3515625" customWidth="1"/>
    <col min="64" max="64" width="21" bestFit="1" customWidth="1"/>
    <col min="67" max="67" width="21" bestFit="1" customWidth="1"/>
    <col min="70" max="70" width="8.9375" style="8"/>
  </cols>
  <sheetData>
    <row r="1" spans="1:72" x14ac:dyDescent="0.5">
      <c r="A1" t="s">
        <v>19</v>
      </c>
      <c r="B1" s="8">
        <v>2</v>
      </c>
      <c r="C1" s="8">
        <v>111.65</v>
      </c>
      <c r="D1" t="s">
        <v>29</v>
      </c>
      <c r="E1" s="8">
        <v>6</v>
      </c>
      <c r="F1" s="8">
        <v>103.58</v>
      </c>
      <c r="G1" s="8" t="s">
        <v>46</v>
      </c>
      <c r="H1" s="8">
        <v>2016</v>
      </c>
      <c r="I1" s="8">
        <v>1</v>
      </c>
      <c r="J1" s="8"/>
      <c r="K1" t="s">
        <v>19</v>
      </c>
      <c r="L1" s="8">
        <v>2</v>
      </c>
      <c r="M1" s="8">
        <v>111.65</v>
      </c>
      <c r="N1" t="s">
        <v>29</v>
      </c>
      <c r="O1" s="8">
        <v>6</v>
      </c>
      <c r="P1" s="8">
        <v>103.58</v>
      </c>
      <c r="Q1" s="8" t="s">
        <v>46</v>
      </c>
      <c r="R1" s="8">
        <v>2016</v>
      </c>
      <c r="S1" s="8">
        <v>1</v>
      </c>
      <c r="T1" s="8">
        <v>1</v>
      </c>
      <c r="U1" s="11" t="s">
        <v>21</v>
      </c>
      <c r="V1" s="8">
        <v>8</v>
      </c>
      <c r="W1" s="8">
        <v>118.21</v>
      </c>
      <c r="X1" t="s">
        <v>30</v>
      </c>
      <c r="Y1" s="8">
        <v>3</v>
      </c>
      <c r="Z1" s="8">
        <v>101.88</v>
      </c>
      <c r="AA1" s="8" t="s">
        <v>46</v>
      </c>
      <c r="AB1" s="8">
        <v>2014</v>
      </c>
      <c r="AC1" s="8" t="s">
        <v>5</v>
      </c>
      <c r="AD1" s="8">
        <v>1</v>
      </c>
      <c r="AE1" t="s">
        <v>19</v>
      </c>
      <c r="AF1" s="8">
        <v>10</v>
      </c>
      <c r="AG1" s="8">
        <v>108.5</v>
      </c>
      <c r="AH1" t="s">
        <v>25</v>
      </c>
      <c r="AI1" s="8">
        <v>5</v>
      </c>
      <c r="AJ1" s="8">
        <v>104.39</v>
      </c>
      <c r="AK1" s="8" t="s">
        <v>46</v>
      </c>
      <c r="AL1" s="8">
        <v>2015</v>
      </c>
      <c r="AM1" s="8" t="s">
        <v>6</v>
      </c>
      <c r="AO1" s="11" t="s">
        <v>19</v>
      </c>
      <c r="AP1" s="8">
        <v>11</v>
      </c>
      <c r="AQ1" s="8">
        <v>105.08</v>
      </c>
      <c r="AR1" t="s">
        <v>21</v>
      </c>
      <c r="AS1" s="8">
        <v>9</v>
      </c>
      <c r="AT1" s="8">
        <v>103.02</v>
      </c>
      <c r="AU1" s="8" t="s">
        <v>46</v>
      </c>
      <c r="AV1" s="8">
        <v>2014</v>
      </c>
      <c r="AW1" s="8" t="s">
        <v>7</v>
      </c>
      <c r="AY1" s="11" t="s">
        <v>19</v>
      </c>
      <c r="AZ1" s="8">
        <v>11</v>
      </c>
      <c r="BA1" s="8">
        <v>105.08</v>
      </c>
      <c r="BB1" t="s">
        <v>21</v>
      </c>
      <c r="BC1" s="8">
        <v>9</v>
      </c>
      <c r="BD1" s="8">
        <v>103.02</v>
      </c>
      <c r="BE1" s="8" t="s">
        <v>46</v>
      </c>
      <c r="BF1" s="8">
        <v>2014</v>
      </c>
      <c r="BG1" s="8" t="s">
        <v>71</v>
      </c>
      <c r="BJ1" t="s">
        <v>72</v>
      </c>
      <c r="BK1">
        <v>1</v>
      </c>
      <c r="BL1" s="11" t="s">
        <v>21</v>
      </c>
      <c r="BM1" s="8">
        <v>8</v>
      </c>
      <c r="BN1" s="8">
        <v>118.21</v>
      </c>
      <c r="BO1" t="s">
        <v>30</v>
      </c>
      <c r="BP1" s="8">
        <v>3</v>
      </c>
      <c r="BQ1" s="8">
        <v>101.88</v>
      </c>
      <c r="BR1" s="8" t="s">
        <v>46</v>
      </c>
      <c r="BS1" s="8">
        <v>2014</v>
      </c>
      <c r="BT1" s="8" t="s">
        <v>5</v>
      </c>
    </row>
    <row r="2" spans="1:72" x14ac:dyDescent="0.5">
      <c r="A2" t="s">
        <v>53</v>
      </c>
      <c r="B2" s="8">
        <v>6</v>
      </c>
      <c r="C2" s="8">
        <v>106.09</v>
      </c>
      <c r="D2" t="s">
        <v>43</v>
      </c>
      <c r="E2" s="8">
        <v>0</v>
      </c>
      <c r="F2" s="8">
        <v>95.37</v>
      </c>
      <c r="G2" s="8" t="s">
        <v>46</v>
      </c>
      <c r="H2" s="8">
        <v>2017</v>
      </c>
      <c r="I2" s="8">
        <v>1</v>
      </c>
      <c r="K2" t="s">
        <v>53</v>
      </c>
      <c r="L2" s="8">
        <v>6</v>
      </c>
      <c r="M2" s="8">
        <v>106.09</v>
      </c>
      <c r="N2" t="s">
        <v>43</v>
      </c>
      <c r="O2" s="8">
        <v>0</v>
      </c>
      <c r="P2" s="8">
        <v>95.37</v>
      </c>
      <c r="Q2" s="8" t="s">
        <v>46</v>
      </c>
      <c r="R2" s="8">
        <v>2017</v>
      </c>
      <c r="S2" s="8">
        <v>1</v>
      </c>
      <c r="T2" s="8"/>
      <c r="U2" s="11" t="s">
        <v>19</v>
      </c>
      <c r="V2" s="8">
        <v>8</v>
      </c>
      <c r="W2" s="8">
        <v>109.86</v>
      </c>
      <c r="X2" t="s">
        <v>27</v>
      </c>
      <c r="Y2" s="8">
        <v>4</v>
      </c>
      <c r="Z2" s="8">
        <v>93.42</v>
      </c>
      <c r="AA2" s="8" t="s">
        <v>46</v>
      </c>
      <c r="AB2" s="8">
        <v>2014</v>
      </c>
      <c r="AC2" s="8" t="s">
        <v>5</v>
      </c>
      <c r="AE2" s="11" t="s">
        <v>19</v>
      </c>
      <c r="AF2" s="8">
        <v>10</v>
      </c>
      <c r="AG2" s="8">
        <v>106.55</v>
      </c>
      <c r="AH2" t="s">
        <v>22</v>
      </c>
      <c r="AI2" s="8">
        <v>4</v>
      </c>
      <c r="AJ2" s="8">
        <v>93.11</v>
      </c>
      <c r="AK2" s="8" t="s">
        <v>46</v>
      </c>
      <c r="AL2" s="8">
        <v>2014</v>
      </c>
      <c r="AM2" s="8" t="s">
        <v>6</v>
      </c>
      <c r="AO2" t="s">
        <v>25</v>
      </c>
      <c r="AP2" s="8">
        <v>11</v>
      </c>
      <c r="AQ2" s="8">
        <v>103.98</v>
      </c>
      <c r="AR2" t="s">
        <v>51</v>
      </c>
      <c r="AS2" s="8">
        <v>7</v>
      </c>
      <c r="AT2" s="8">
        <v>101.87</v>
      </c>
      <c r="AU2" s="8" t="s">
        <v>46</v>
      </c>
      <c r="AV2" s="8">
        <v>2017</v>
      </c>
      <c r="AW2" s="8" t="s">
        <v>7</v>
      </c>
      <c r="AY2" t="s">
        <v>25</v>
      </c>
      <c r="AZ2" s="8">
        <v>11</v>
      </c>
      <c r="BA2" s="8">
        <v>103.98</v>
      </c>
      <c r="BB2" t="s">
        <v>51</v>
      </c>
      <c r="BC2" s="8">
        <v>7</v>
      </c>
      <c r="BD2" s="8">
        <v>101.87</v>
      </c>
      <c r="BE2" s="8" t="s">
        <v>46</v>
      </c>
      <c r="BF2" s="8">
        <v>2017</v>
      </c>
      <c r="BG2" s="8" t="s">
        <v>71</v>
      </c>
      <c r="BH2">
        <v>2</v>
      </c>
      <c r="BK2">
        <v>2</v>
      </c>
      <c r="BL2" t="s">
        <v>19</v>
      </c>
      <c r="BM2" s="8">
        <v>2</v>
      </c>
      <c r="BN2" s="8">
        <v>111.65</v>
      </c>
      <c r="BO2" t="s">
        <v>29</v>
      </c>
      <c r="BP2" s="8">
        <v>6</v>
      </c>
      <c r="BQ2" s="8">
        <v>103.58</v>
      </c>
      <c r="BR2" s="8" t="s">
        <v>46</v>
      </c>
      <c r="BS2" s="8">
        <v>2016</v>
      </c>
      <c r="BT2" s="8">
        <v>1</v>
      </c>
    </row>
    <row r="3" spans="1:72" ht="14.45" customHeight="1" x14ac:dyDescent="0.5">
      <c r="A3" t="s">
        <v>21</v>
      </c>
      <c r="B3" s="8">
        <v>6</v>
      </c>
      <c r="C3" s="8">
        <v>105.69</v>
      </c>
      <c r="D3" t="s">
        <v>34</v>
      </c>
      <c r="E3" s="8">
        <v>4</v>
      </c>
      <c r="F3" s="8">
        <v>92.84</v>
      </c>
      <c r="G3" s="8" t="s">
        <v>46</v>
      </c>
      <c r="H3" s="8">
        <v>2015</v>
      </c>
      <c r="I3" s="8">
        <v>1</v>
      </c>
      <c r="K3" t="s">
        <v>21</v>
      </c>
      <c r="L3" s="8">
        <v>6</v>
      </c>
      <c r="M3" s="8">
        <v>105.69</v>
      </c>
      <c r="N3" t="s">
        <v>34</v>
      </c>
      <c r="O3" s="8">
        <v>4</v>
      </c>
      <c r="P3" s="8">
        <v>92.84</v>
      </c>
      <c r="Q3" s="8" t="s">
        <v>46</v>
      </c>
      <c r="R3" s="8">
        <v>2015</v>
      </c>
      <c r="S3" s="8">
        <v>1</v>
      </c>
      <c r="T3" s="8"/>
      <c r="U3" t="s">
        <v>26</v>
      </c>
      <c r="V3" s="8">
        <v>10</v>
      </c>
      <c r="W3" s="8">
        <v>109.83</v>
      </c>
      <c r="X3" t="s">
        <v>29</v>
      </c>
      <c r="Y3" s="8">
        <v>2</v>
      </c>
      <c r="Z3" s="8">
        <v>109.57</v>
      </c>
      <c r="AA3" s="8" t="s">
        <v>46</v>
      </c>
      <c r="AB3" s="8">
        <v>2016</v>
      </c>
      <c r="AC3" s="8" t="s">
        <v>5</v>
      </c>
      <c r="AE3" t="s">
        <v>22</v>
      </c>
      <c r="AF3" s="8">
        <v>11</v>
      </c>
      <c r="AG3" s="8">
        <v>104.81</v>
      </c>
      <c r="AH3" t="s">
        <v>27</v>
      </c>
      <c r="AI3" s="8">
        <v>8</v>
      </c>
      <c r="AJ3" s="8">
        <v>100.7</v>
      </c>
      <c r="AK3" s="8" t="s">
        <v>46</v>
      </c>
      <c r="AL3" s="8">
        <v>2016</v>
      </c>
      <c r="AM3" s="8" t="s">
        <v>6</v>
      </c>
      <c r="AO3" t="s">
        <v>21</v>
      </c>
      <c r="AP3" s="8">
        <v>9</v>
      </c>
      <c r="AQ3" s="8">
        <v>103.02</v>
      </c>
      <c r="AR3" s="11" t="s">
        <v>19</v>
      </c>
      <c r="AS3" s="8">
        <v>11</v>
      </c>
      <c r="AT3" s="8">
        <v>105.08</v>
      </c>
      <c r="AU3" s="8" t="s">
        <v>46</v>
      </c>
      <c r="AV3" s="8">
        <v>2014</v>
      </c>
      <c r="AW3" s="8" t="s">
        <v>7</v>
      </c>
      <c r="AY3" t="s">
        <v>21</v>
      </c>
      <c r="AZ3" s="8">
        <v>11</v>
      </c>
      <c r="BA3" s="8">
        <v>99.63</v>
      </c>
      <c r="BB3" t="s">
        <v>22</v>
      </c>
      <c r="BC3" s="8">
        <v>4</v>
      </c>
      <c r="BD3" s="8">
        <v>94.22</v>
      </c>
      <c r="BE3" s="8" t="s">
        <v>46</v>
      </c>
      <c r="BF3" s="8">
        <v>2016</v>
      </c>
      <c r="BG3" s="8" t="s">
        <v>71</v>
      </c>
      <c r="BK3">
        <v>3</v>
      </c>
      <c r="BL3" s="11" t="s">
        <v>19</v>
      </c>
      <c r="BM3" s="8">
        <v>8</v>
      </c>
      <c r="BN3" s="8">
        <v>109.86</v>
      </c>
      <c r="BO3" t="s">
        <v>27</v>
      </c>
      <c r="BP3" s="8">
        <v>4</v>
      </c>
      <c r="BQ3" s="8">
        <v>93.42</v>
      </c>
      <c r="BR3" s="8" t="s">
        <v>46</v>
      </c>
      <c r="BS3" s="8">
        <v>2014</v>
      </c>
      <c r="BT3" s="8" t="s">
        <v>5</v>
      </c>
    </row>
    <row r="4" spans="1:72" ht="14.45" customHeight="1" x14ac:dyDescent="0.5">
      <c r="A4" t="s">
        <v>29</v>
      </c>
      <c r="B4" s="8">
        <v>6</v>
      </c>
      <c r="C4" s="8">
        <v>103.58</v>
      </c>
      <c r="D4" t="s">
        <v>19</v>
      </c>
      <c r="E4" s="8">
        <v>2</v>
      </c>
      <c r="F4" s="8">
        <v>111.65</v>
      </c>
      <c r="G4" s="8" t="s">
        <v>46</v>
      </c>
      <c r="H4" s="8">
        <v>2016</v>
      </c>
      <c r="I4" s="8">
        <v>1</v>
      </c>
      <c r="K4" t="s">
        <v>29</v>
      </c>
      <c r="L4" s="8">
        <v>6</v>
      </c>
      <c r="M4" s="8">
        <v>103.58</v>
      </c>
      <c r="N4" t="s">
        <v>19</v>
      </c>
      <c r="O4" s="8">
        <v>2</v>
      </c>
      <c r="P4" s="8">
        <v>111.65</v>
      </c>
      <c r="Q4" s="8" t="s">
        <v>46</v>
      </c>
      <c r="R4" s="8">
        <v>2016</v>
      </c>
      <c r="S4" s="8">
        <v>1</v>
      </c>
      <c r="T4" s="8"/>
      <c r="U4" t="s">
        <v>29</v>
      </c>
      <c r="V4" s="8">
        <v>2</v>
      </c>
      <c r="W4" s="8">
        <v>109.57</v>
      </c>
      <c r="X4" t="s">
        <v>26</v>
      </c>
      <c r="Y4" s="8">
        <v>10</v>
      </c>
      <c r="Z4" s="8">
        <v>109.83</v>
      </c>
      <c r="AA4" s="8" t="s">
        <v>46</v>
      </c>
      <c r="AB4" s="8">
        <v>2016</v>
      </c>
      <c r="AC4" s="8" t="s">
        <v>5</v>
      </c>
      <c r="AE4" t="s">
        <v>25</v>
      </c>
      <c r="AF4" s="8">
        <v>5</v>
      </c>
      <c r="AG4" s="8">
        <v>104.39</v>
      </c>
      <c r="AH4" t="s">
        <v>19</v>
      </c>
      <c r="AI4" s="8">
        <v>10</v>
      </c>
      <c r="AJ4" s="8">
        <v>108.5</v>
      </c>
      <c r="AK4" s="8" t="s">
        <v>46</v>
      </c>
      <c r="AL4" s="8">
        <v>2015</v>
      </c>
      <c r="AM4" s="8" t="s">
        <v>6</v>
      </c>
      <c r="AO4" t="s">
        <v>51</v>
      </c>
      <c r="AP4" s="8">
        <v>7</v>
      </c>
      <c r="AQ4" s="8">
        <v>101.87</v>
      </c>
      <c r="AR4" t="s">
        <v>25</v>
      </c>
      <c r="AS4" s="8">
        <v>11</v>
      </c>
      <c r="AT4" s="8">
        <v>103.98</v>
      </c>
      <c r="AU4" s="8" t="s">
        <v>46</v>
      </c>
      <c r="AV4" s="8">
        <v>2017</v>
      </c>
      <c r="AW4" s="8" t="s">
        <v>7</v>
      </c>
      <c r="AX4">
        <v>4</v>
      </c>
      <c r="AY4" t="s">
        <v>19</v>
      </c>
      <c r="AZ4" s="8">
        <v>11</v>
      </c>
      <c r="BA4" s="8">
        <v>98.95</v>
      </c>
      <c r="BB4" t="s">
        <v>24</v>
      </c>
      <c r="BC4" s="8">
        <v>7</v>
      </c>
      <c r="BD4" s="8">
        <v>99.15</v>
      </c>
      <c r="BE4" s="8" t="s">
        <v>46</v>
      </c>
      <c r="BF4" s="8">
        <v>2015</v>
      </c>
      <c r="BG4" s="8" t="s">
        <v>71</v>
      </c>
      <c r="BH4">
        <v>2</v>
      </c>
      <c r="BK4">
        <v>4</v>
      </c>
      <c r="BL4" t="s">
        <v>26</v>
      </c>
      <c r="BM4" s="8">
        <v>10</v>
      </c>
      <c r="BN4" s="8">
        <v>109.83</v>
      </c>
      <c r="BO4" t="s">
        <v>29</v>
      </c>
      <c r="BP4" s="8">
        <v>2</v>
      </c>
      <c r="BQ4" s="8">
        <v>109.57</v>
      </c>
      <c r="BR4" s="8" t="s">
        <v>46</v>
      </c>
      <c r="BS4" s="8">
        <v>2016</v>
      </c>
      <c r="BT4" s="8" t="s">
        <v>5</v>
      </c>
    </row>
    <row r="5" spans="1:72" x14ac:dyDescent="0.5">
      <c r="A5" t="s">
        <v>27</v>
      </c>
      <c r="B5" s="8">
        <v>6</v>
      </c>
      <c r="C5" s="8">
        <v>102.96</v>
      </c>
      <c r="D5" t="s">
        <v>31</v>
      </c>
      <c r="E5" s="8">
        <v>3</v>
      </c>
      <c r="F5" s="8">
        <v>99.84</v>
      </c>
      <c r="G5" s="8" t="s">
        <v>46</v>
      </c>
      <c r="H5" s="8">
        <v>2015</v>
      </c>
      <c r="I5" s="8">
        <v>1</v>
      </c>
      <c r="J5" s="11"/>
      <c r="K5" t="s">
        <v>27</v>
      </c>
      <c r="L5" s="8">
        <v>6</v>
      </c>
      <c r="M5" s="8">
        <v>102.96</v>
      </c>
      <c r="N5" t="s">
        <v>31</v>
      </c>
      <c r="O5" s="8">
        <v>3</v>
      </c>
      <c r="P5" s="8">
        <v>99.84</v>
      </c>
      <c r="Q5" s="8" t="s">
        <v>46</v>
      </c>
      <c r="R5" s="8">
        <v>2015</v>
      </c>
      <c r="S5" s="8">
        <v>1</v>
      </c>
      <c r="T5" s="8"/>
      <c r="U5" t="s">
        <v>21</v>
      </c>
      <c r="V5" s="8">
        <v>8</v>
      </c>
      <c r="W5" s="8">
        <v>105.19</v>
      </c>
      <c r="X5" t="s">
        <v>27</v>
      </c>
      <c r="Y5" s="8">
        <v>4</v>
      </c>
      <c r="Z5" s="8">
        <v>102.75</v>
      </c>
      <c r="AA5" s="8" t="s">
        <v>46</v>
      </c>
      <c r="AB5" s="8">
        <v>2015</v>
      </c>
      <c r="AC5" s="8" t="s">
        <v>5</v>
      </c>
      <c r="AE5" s="11" t="s">
        <v>21</v>
      </c>
      <c r="AF5" s="8">
        <v>10</v>
      </c>
      <c r="AG5" s="8">
        <v>101.82</v>
      </c>
      <c r="AH5" t="s">
        <v>24</v>
      </c>
      <c r="AI5" s="8">
        <v>6</v>
      </c>
      <c r="AJ5" s="8">
        <v>100.71</v>
      </c>
      <c r="AK5" s="8" t="s">
        <v>46</v>
      </c>
      <c r="AL5" s="8">
        <v>2014</v>
      </c>
      <c r="AM5" s="8" t="s">
        <v>6</v>
      </c>
      <c r="AO5" t="s">
        <v>21</v>
      </c>
      <c r="AP5" s="8">
        <v>11</v>
      </c>
      <c r="AQ5" s="8">
        <v>99.63</v>
      </c>
      <c r="AR5" t="s">
        <v>22</v>
      </c>
      <c r="AS5" s="8">
        <v>4</v>
      </c>
      <c r="AT5" s="8">
        <v>94.22</v>
      </c>
      <c r="AU5" s="8" t="s">
        <v>46</v>
      </c>
      <c r="AV5" s="8">
        <v>2016</v>
      </c>
      <c r="AW5" s="8" t="s">
        <v>7</v>
      </c>
      <c r="BA5">
        <f>AVERAGE(BA1:BA4)</f>
        <v>101.91</v>
      </c>
      <c r="BD5">
        <f>AVERAGE(BD1:BD4)</f>
        <v>99.564999999999998</v>
      </c>
      <c r="BG5" s="8"/>
      <c r="BH5">
        <v>4</v>
      </c>
      <c r="BK5">
        <v>5</v>
      </c>
      <c r="BL5" t="s">
        <v>29</v>
      </c>
      <c r="BM5" s="8">
        <v>2</v>
      </c>
      <c r="BN5" s="8">
        <v>109.57</v>
      </c>
      <c r="BO5" t="s">
        <v>26</v>
      </c>
      <c r="BP5" s="8">
        <v>10</v>
      </c>
      <c r="BQ5" s="8">
        <v>109.83</v>
      </c>
      <c r="BR5" s="8" t="s">
        <v>46</v>
      </c>
      <c r="BS5" s="8">
        <v>2016</v>
      </c>
      <c r="BT5" s="8" t="s">
        <v>5</v>
      </c>
    </row>
    <row r="6" spans="1:72" x14ac:dyDescent="0.5">
      <c r="A6" s="11" t="s">
        <v>31</v>
      </c>
      <c r="B6" s="8">
        <v>6</v>
      </c>
      <c r="C6" s="8">
        <v>102.5</v>
      </c>
      <c r="D6" t="s">
        <v>35</v>
      </c>
      <c r="E6" s="8">
        <v>3</v>
      </c>
      <c r="F6" s="8">
        <v>83.93</v>
      </c>
      <c r="G6" s="8" t="s">
        <v>46</v>
      </c>
      <c r="H6" s="8">
        <v>2014</v>
      </c>
      <c r="I6" s="8">
        <v>1</v>
      </c>
      <c r="K6" s="11" t="s">
        <v>31</v>
      </c>
      <c r="L6" s="8">
        <v>6</v>
      </c>
      <c r="M6" s="8">
        <v>102.5</v>
      </c>
      <c r="N6" t="s">
        <v>35</v>
      </c>
      <c r="O6" s="8">
        <v>3</v>
      </c>
      <c r="P6" s="8">
        <v>83.93</v>
      </c>
      <c r="Q6" s="8" t="s">
        <v>46</v>
      </c>
      <c r="R6" s="8">
        <v>2014</v>
      </c>
      <c r="S6" s="8">
        <v>1</v>
      </c>
      <c r="T6" s="8"/>
      <c r="U6" t="s">
        <v>27</v>
      </c>
      <c r="V6" s="8">
        <v>4</v>
      </c>
      <c r="W6" s="8">
        <v>102.75</v>
      </c>
      <c r="X6" t="s">
        <v>21</v>
      </c>
      <c r="Y6" s="8">
        <v>8</v>
      </c>
      <c r="Z6" s="8">
        <v>105.19</v>
      </c>
      <c r="AA6" s="8" t="s">
        <v>46</v>
      </c>
      <c r="AB6" s="8">
        <v>2015</v>
      </c>
      <c r="AC6" s="8" t="s">
        <v>5</v>
      </c>
      <c r="AE6" t="s">
        <v>24</v>
      </c>
      <c r="AF6" s="8">
        <v>6</v>
      </c>
      <c r="AG6" s="8">
        <v>100.71</v>
      </c>
      <c r="AH6" s="11" t="s">
        <v>21</v>
      </c>
      <c r="AI6" s="8">
        <v>10</v>
      </c>
      <c r="AJ6" s="8">
        <v>101.82</v>
      </c>
      <c r="AK6" s="8" t="s">
        <v>46</v>
      </c>
      <c r="AL6" s="8">
        <v>2014</v>
      </c>
      <c r="AM6" s="8" t="s">
        <v>6</v>
      </c>
      <c r="AO6" t="s">
        <v>24</v>
      </c>
      <c r="AP6" s="8">
        <v>7</v>
      </c>
      <c r="AQ6" s="8">
        <v>99.15</v>
      </c>
      <c r="AR6" t="s">
        <v>19</v>
      </c>
      <c r="AS6" s="8">
        <v>11</v>
      </c>
      <c r="AT6" s="8">
        <v>98.95</v>
      </c>
      <c r="AU6" s="8" t="s">
        <v>46</v>
      </c>
      <c r="AV6" s="8">
        <v>2015</v>
      </c>
      <c r="AW6" s="8" t="s">
        <v>7</v>
      </c>
      <c r="BA6" s="8">
        <v>101.91</v>
      </c>
      <c r="BK6">
        <v>6</v>
      </c>
      <c r="BL6" t="s">
        <v>19</v>
      </c>
      <c r="BM6" s="8">
        <v>10</v>
      </c>
      <c r="BN6" s="8">
        <v>108.5</v>
      </c>
      <c r="BO6" t="s">
        <v>25</v>
      </c>
      <c r="BP6" s="8">
        <v>5</v>
      </c>
      <c r="BQ6" s="8">
        <v>104.39</v>
      </c>
      <c r="BR6" s="8" t="s">
        <v>46</v>
      </c>
      <c r="BS6" s="8">
        <v>2015</v>
      </c>
      <c r="BT6" s="8" t="s">
        <v>6</v>
      </c>
    </row>
    <row r="7" spans="1:72" x14ac:dyDescent="0.5">
      <c r="A7" s="11" t="s">
        <v>22</v>
      </c>
      <c r="B7" s="8">
        <v>6</v>
      </c>
      <c r="C7" s="8">
        <v>102.48</v>
      </c>
      <c r="D7" t="s">
        <v>45</v>
      </c>
      <c r="E7" s="8">
        <v>0</v>
      </c>
      <c r="F7" s="8">
        <v>86.68</v>
      </c>
      <c r="G7" s="8" t="s">
        <v>46</v>
      </c>
      <c r="H7" s="8">
        <v>2014</v>
      </c>
      <c r="I7" s="8">
        <v>1</v>
      </c>
      <c r="K7" s="11" t="s">
        <v>22</v>
      </c>
      <c r="L7" s="8">
        <v>6</v>
      </c>
      <c r="M7" s="8">
        <v>102.48</v>
      </c>
      <c r="N7" t="s">
        <v>45</v>
      </c>
      <c r="O7" s="8">
        <v>0</v>
      </c>
      <c r="P7" s="8">
        <v>86.68</v>
      </c>
      <c r="Q7" s="8" t="s">
        <v>46</v>
      </c>
      <c r="R7" s="8">
        <v>2014</v>
      </c>
      <c r="S7" s="8">
        <v>1</v>
      </c>
      <c r="T7" s="8"/>
      <c r="U7" t="s">
        <v>25</v>
      </c>
      <c r="V7" s="8">
        <v>10</v>
      </c>
      <c r="W7" s="8">
        <v>102.38</v>
      </c>
      <c r="X7" t="s">
        <v>31</v>
      </c>
      <c r="Y7" s="8">
        <v>5</v>
      </c>
      <c r="Z7" s="8">
        <v>98.42</v>
      </c>
      <c r="AA7" s="8" t="s">
        <v>46</v>
      </c>
      <c r="AB7" s="8">
        <v>2017</v>
      </c>
      <c r="AC7" s="8" t="s">
        <v>5</v>
      </c>
      <c r="AE7" t="s">
        <v>27</v>
      </c>
      <c r="AF7" s="8">
        <v>8</v>
      </c>
      <c r="AG7" s="8">
        <v>100.7</v>
      </c>
      <c r="AH7" t="s">
        <v>22</v>
      </c>
      <c r="AI7" s="8">
        <v>11</v>
      </c>
      <c r="AJ7" s="8">
        <v>104.81</v>
      </c>
      <c r="AK7" s="8" t="s">
        <v>46</v>
      </c>
      <c r="AL7" s="8">
        <v>2016</v>
      </c>
      <c r="AM7" s="8" t="s">
        <v>6</v>
      </c>
      <c r="AO7" t="s">
        <v>19</v>
      </c>
      <c r="AP7" s="8">
        <v>11</v>
      </c>
      <c r="AQ7" s="8">
        <v>98.95</v>
      </c>
      <c r="AR7" t="s">
        <v>24</v>
      </c>
      <c r="AS7" s="8">
        <v>7</v>
      </c>
      <c r="AT7" s="8">
        <v>99.15</v>
      </c>
      <c r="AU7" s="8" t="s">
        <v>46</v>
      </c>
      <c r="AV7" s="8">
        <v>2015</v>
      </c>
      <c r="AW7" s="8" t="s">
        <v>7</v>
      </c>
      <c r="BK7">
        <v>7</v>
      </c>
      <c r="BL7" s="11" t="s">
        <v>19</v>
      </c>
      <c r="BM7" s="8">
        <v>10</v>
      </c>
      <c r="BN7" s="8">
        <v>106.55</v>
      </c>
      <c r="BO7" t="s">
        <v>22</v>
      </c>
      <c r="BP7" s="8">
        <v>4</v>
      </c>
      <c r="BQ7" s="8">
        <v>93.11</v>
      </c>
      <c r="BR7" s="8" t="s">
        <v>46</v>
      </c>
      <c r="BS7" s="8">
        <v>2014</v>
      </c>
      <c r="BT7" s="8" t="s">
        <v>6</v>
      </c>
    </row>
    <row r="8" spans="1:72" x14ac:dyDescent="0.5">
      <c r="A8" t="s">
        <v>26</v>
      </c>
      <c r="B8" s="8">
        <v>6</v>
      </c>
      <c r="C8" s="8">
        <v>100.24</v>
      </c>
      <c r="D8" t="s">
        <v>52</v>
      </c>
      <c r="E8" s="8">
        <v>0</v>
      </c>
      <c r="F8" s="8">
        <v>98.76</v>
      </c>
      <c r="G8" s="8" t="s">
        <v>46</v>
      </c>
      <c r="H8" s="8">
        <v>2017</v>
      </c>
      <c r="I8" s="8">
        <v>1</v>
      </c>
      <c r="K8" t="s">
        <v>26</v>
      </c>
      <c r="L8" s="8">
        <v>6</v>
      </c>
      <c r="M8" s="8">
        <v>100.24</v>
      </c>
      <c r="N8" t="s">
        <v>52</v>
      </c>
      <c r="O8" s="8">
        <v>0</v>
      </c>
      <c r="P8" s="8">
        <v>98.76</v>
      </c>
      <c r="Q8" s="8" t="s">
        <v>46</v>
      </c>
      <c r="R8" s="8">
        <v>2017</v>
      </c>
      <c r="S8" s="8">
        <v>1</v>
      </c>
      <c r="T8" s="8">
        <v>7</v>
      </c>
      <c r="U8" t="s">
        <v>30</v>
      </c>
      <c r="V8" s="8">
        <v>3</v>
      </c>
      <c r="W8" s="8">
        <v>101.88</v>
      </c>
      <c r="X8" s="11" t="s">
        <v>21</v>
      </c>
      <c r="Y8" s="8">
        <v>8</v>
      </c>
      <c r="Z8" s="8">
        <v>118.21</v>
      </c>
      <c r="AA8" s="8" t="s">
        <v>46</v>
      </c>
      <c r="AB8" s="8">
        <v>2014</v>
      </c>
      <c r="AC8" s="8" t="s">
        <v>5</v>
      </c>
      <c r="AE8" t="s">
        <v>24</v>
      </c>
      <c r="AF8" s="8">
        <v>10</v>
      </c>
      <c r="AG8" s="8">
        <v>100.55</v>
      </c>
      <c r="AH8" t="s">
        <v>21</v>
      </c>
      <c r="AI8" s="8">
        <v>9</v>
      </c>
      <c r="AJ8" s="8">
        <v>95.79</v>
      </c>
      <c r="AK8" s="8" t="s">
        <v>46</v>
      </c>
      <c r="AL8" s="8">
        <v>2015</v>
      </c>
      <c r="AM8" s="8" t="s">
        <v>6</v>
      </c>
      <c r="AN8">
        <v>8</v>
      </c>
      <c r="AO8" t="s">
        <v>22</v>
      </c>
      <c r="AP8" s="8">
        <v>4</v>
      </c>
      <c r="AQ8" s="8">
        <v>94.22</v>
      </c>
      <c r="AR8" t="s">
        <v>21</v>
      </c>
      <c r="AS8" s="8">
        <v>11</v>
      </c>
      <c r="AT8" s="8">
        <v>99.63</v>
      </c>
      <c r="AU8" s="8" t="s">
        <v>46</v>
      </c>
      <c r="AV8" s="8">
        <v>2016</v>
      </c>
      <c r="AW8" s="8" t="s">
        <v>7</v>
      </c>
      <c r="AX8">
        <v>4</v>
      </c>
      <c r="BK8">
        <v>8</v>
      </c>
      <c r="BL8" t="s">
        <v>53</v>
      </c>
      <c r="BM8" s="8">
        <v>6</v>
      </c>
      <c r="BN8" s="8">
        <v>106.09</v>
      </c>
      <c r="BO8" t="s">
        <v>43</v>
      </c>
      <c r="BP8" s="8">
        <v>0</v>
      </c>
      <c r="BQ8" s="8">
        <v>95.37</v>
      </c>
      <c r="BR8" s="8" t="s">
        <v>46</v>
      </c>
      <c r="BS8" s="8">
        <v>2017</v>
      </c>
      <c r="BT8" s="8">
        <v>1</v>
      </c>
    </row>
    <row r="9" spans="1:72" x14ac:dyDescent="0.5">
      <c r="A9" t="s">
        <v>19</v>
      </c>
      <c r="B9" s="8">
        <v>6</v>
      </c>
      <c r="C9" s="8">
        <v>99.97</v>
      </c>
      <c r="D9" t="s">
        <v>42</v>
      </c>
      <c r="E9" s="8">
        <v>1</v>
      </c>
      <c r="F9" s="8">
        <v>90.35</v>
      </c>
      <c r="G9" s="8" t="s">
        <v>46</v>
      </c>
      <c r="H9" s="8">
        <v>2015</v>
      </c>
      <c r="I9" s="8">
        <v>1</v>
      </c>
      <c r="K9" t="s">
        <v>19</v>
      </c>
      <c r="L9" s="8">
        <v>6</v>
      </c>
      <c r="M9" s="8">
        <v>99.97</v>
      </c>
      <c r="N9" t="s">
        <v>42</v>
      </c>
      <c r="O9" s="8">
        <v>1</v>
      </c>
      <c r="P9" s="8">
        <v>90.35</v>
      </c>
      <c r="Q9" s="8" t="s">
        <v>46</v>
      </c>
      <c r="R9" s="8">
        <v>2015</v>
      </c>
      <c r="S9" s="8">
        <v>1</v>
      </c>
      <c r="T9" s="8"/>
      <c r="U9" t="s">
        <v>31</v>
      </c>
      <c r="V9" s="8">
        <v>6</v>
      </c>
      <c r="W9" s="8">
        <v>101.84</v>
      </c>
      <c r="X9" s="11" t="s">
        <v>22</v>
      </c>
      <c r="Y9" s="8">
        <v>8</v>
      </c>
      <c r="Z9" s="8">
        <v>100.01</v>
      </c>
      <c r="AA9" s="8" t="s">
        <v>46</v>
      </c>
      <c r="AB9" s="8">
        <v>2014</v>
      </c>
      <c r="AC9" s="8" t="s">
        <v>5</v>
      </c>
      <c r="AE9" t="s">
        <v>25</v>
      </c>
      <c r="AF9" s="8">
        <v>11</v>
      </c>
      <c r="AG9" s="8">
        <v>98.41</v>
      </c>
      <c r="AH9" t="s">
        <v>24</v>
      </c>
      <c r="AI9" s="8">
        <v>9</v>
      </c>
      <c r="AJ9" s="8">
        <v>90.07</v>
      </c>
      <c r="AK9" s="8" t="s">
        <v>46</v>
      </c>
      <c r="AL9" s="8">
        <v>2017</v>
      </c>
      <c r="AM9" s="8" t="s">
        <v>6</v>
      </c>
      <c r="AQ9">
        <f>AVERAGE(AQ1:AQ8)</f>
        <v>100.7375</v>
      </c>
      <c r="AT9">
        <f>AVERAGE(AT1:AT8)</f>
        <v>100.7375</v>
      </c>
      <c r="AX9">
        <v>8</v>
      </c>
      <c r="BK9">
        <v>9</v>
      </c>
      <c r="BL9" t="s">
        <v>21</v>
      </c>
      <c r="BM9" s="8">
        <v>6</v>
      </c>
      <c r="BN9" s="8">
        <v>105.69</v>
      </c>
      <c r="BO9" t="s">
        <v>34</v>
      </c>
      <c r="BP9" s="8">
        <v>4</v>
      </c>
      <c r="BQ9" s="8">
        <v>92.84</v>
      </c>
      <c r="BR9" s="8" t="s">
        <v>46</v>
      </c>
      <c r="BS9" s="8">
        <v>2015</v>
      </c>
      <c r="BT9" s="8">
        <v>1</v>
      </c>
    </row>
    <row r="10" spans="1:72" x14ac:dyDescent="0.5">
      <c r="A10" t="s">
        <v>31</v>
      </c>
      <c r="B10" s="8">
        <v>3</v>
      </c>
      <c r="C10" s="8">
        <v>99.84</v>
      </c>
      <c r="D10" t="s">
        <v>27</v>
      </c>
      <c r="E10" s="8">
        <v>6</v>
      </c>
      <c r="F10" s="8">
        <v>102.96</v>
      </c>
      <c r="G10" s="8" t="s">
        <v>46</v>
      </c>
      <c r="H10" s="8">
        <v>2015</v>
      </c>
      <c r="I10" s="8">
        <v>1</v>
      </c>
      <c r="K10" t="s">
        <v>31</v>
      </c>
      <c r="L10" s="8">
        <v>3</v>
      </c>
      <c r="M10" s="8">
        <v>99.84</v>
      </c>
      <c r="N10" t="s">
        <v>27</v>
      </c>
      <c r="O10" s="8">
        <v>6</v>
      </c>
      <c r="P10" s="8">
        <v>102.96</v>
      </c>
      <c r="Q10" s="8" t="s">
        <v>46</v>
      </c>
      <c r="R10" s="8">
        <v>2015</v>
      </c>
      <c r="S10" s="8">
        <v>1</v>
      </c>
      <c r="T10" s="8"/>
      <c r="U10" t="s">
        <v>28</v>
      </c>
      <c r="V10" s="8">
        <v>8</v>
      </c>
      <c r="W10" s="8">
        <v>101.64</v>
      </c>
      <c r="X10" t="s">
        <v>27</v>
      </c>
      <c r="Y10" s="8">
        <v>10</v>
      </c>
      <c r="Z10" s="8">
        <v>101.34</v>
      </c>
      <c r="AA10" s="8" t="s">
        <v>46</v>
      </c>
      <c r="AB10" s="8">
        <v>2016</v>
      </c>
      <c r="AC10" s="8" t="s">
        <v>5</v>
      </c>
      <c r="AE10" t="s">
        <v>26</v>
      </c>
      <c r="AF10" s="8">
        <v>5</v>
      </c>
      <c r="AG10" s="8">
        <v>97.75</v>
      </c>
      <c r="AH10" t="s">
        <v>21</v>
      </c>
      <c r="AI10" s="8">
        <v>11</v>
      </c>
      <c r="AJ10" s="8">
        <v>97.22</v>
      </c>
      <c r="AK10" s="8" t="s">
        <v>46</v>
      </c>
      <c r="AL10" s="8">
        <v>2016</v>
      </c>
      <c r="AM10" s="8" t="s">
        <v>6</v>
      </c>
      <c r="AQ10" s="8">
        <v>100.7375</v>
      </c>
      <c r="BK10">
        <v>10</v>
      </c>
      <c r="BL10" t="s">
        <v>21</v>
      </c>
      <c r="BM10" s="8">
        <v>8</v>
      </c>
      <c r="BN10" s="8">
        <v>105.19</v>
      </c>
      <c r="BO10" t="s">
        <v>27</v>
      </c>
      <c r="BP10" s="8">
        <v>4</v>
      </c>
      <c r="BQ10" s="8">
        <v>102.75</v>
      </c>
      <c r="BR10" s="8" t="s">
        <v>46</v>
      </c>
      <c r="BS10" s="8">
        <v>2015</v>
      </c>
      <c r="BT10" s="8" t="s">
        <v>5</v>
      </c>
    </row>
    <row r="11" spans="1:72" x14ac:dyDescent="0.5">
      <c r="A11" t="s">
        <v>52</v>
      </c>
      <c r="B11" s="8">
        <v>0</v>
      </c>
      <c r="C11" s="8">
        <v>98.76</v>
      </c>
      <c r="D11" t="s">
        <v>26</v>
      </c>
      <c r="E11" s="8">
        <v>6</v>
      </c>
      <c r="F11" s="8">
        <v>100.24</v>
      </c>
      <c r="G11" s="8" t="s">
        <v>46</v>
      </c>
      <c r="H11" s="8">
        <v>2017</v>
      </c>
      <c r="I11" s="8">
        <v>1</v>
      </c>
      <c r="K11" t="s">
        <v>52</v>
      </c>
      <c r="L11" s="8">
        <v>0</v>
      </c>
      <c r="M11" s="8">
        <v>98.76</v>
      </c>
      <c r="N11" t="s">
        <v>26</v>
      </c>
      <c r="O11" s="8">
        <v>6</v>
      </c>
      <c r="P11" s="8">
        <v>100.24</v>
      </c>
      <c r="Q11" s="8" t="s">
        <v>46</v>
      </c>
      <c r="R11" s="8">
        <v>2017</v>
      </c>
      <c r="S11" s="8">
        <v>1</v>
      </c>
      <c r="T11" s="8"/>
      <c r="U11" t="s">
        <v>27</v>
      </c>
      <c r="V11" s="8">
        <v>10</v>
      </c>
      <c r="W11" s="8">
        <v>101.34</v>
      </c>
      <c r="X11" t="s">
        <v>28</v>
      </c>
      <c r="Y11" s="8">
        <v>8</v>
      </c>
      <c r="Z11" s="8">
        <v>101.64</v>
      </c>
      <c r="AA11" s="8" t="s">
        <v>46</v>
      </c>
      <c r="AB11" s="8">
        <v>2016</v>
      </c>
      <c r="AC11" s="8" t="s">
        <v>5</v>
      </c>
      <c r="AE11" t="s">
        <v>21</v>
      </c>
      <c r="AF11" s="8">
        <v>11</v>
      </c>
      <c r="AG11" s="8">
        <v>97.22</v>
      </c>
      <c r="AH11" t="s">
        <v>26</v>
      </c>
      <c r="AI11" s="8">
        <v>5</v>
      </c>
      <c r="AJ11" s="8">
        <v>97.75</v>
      </c>
      <c r="AK11" s="8" t="s">
        <v>46</v>
      </c>
      <c r="AL11" s="8">
        <v>2016</v>
      </c>
      <c r="AM11" s="8" t="s">
        <v>6</v>
      </c>
      <c r="BK11">
        <v>11</v>
      </c>
      <c r="BL11" s="11" t="s">
        <v>19</v>
      </c>
      <c r="BM11" s="8">
        <v>11</v>
      </c>
      <c r="BN11" s="8">
        <v>105.08</v>
      </c>
      <c r="BO11" t="s">
        <v>21</v>
      </c>
      <c r="BP11" s="8">
        <v>9</v>
      </c>
      <c r="BQ11" s="8">
        <v>103.02</v>
      </c>
      <c r="BR11" s="8" t="s">
        <v>46</v>
      </c>
      <c r="BS11" s="8">
        <v>2014</v>
      </c>
      <c r="BT11" s="8" t="s">
        <v>7</v>
      </c>
    </row>
    <row r="12" spans="1:72" ht="14.45" customHeight="1" x14ac:dyDescent="0.5">
      <c r="A12" s="11" t="s">
        <v>30</v>
      </c>
      <c r="B12" s="8">
        <v>6</v>
      </c>
      <c r="C12" s="8">
        <v>98.61</v>
      </c>
      <c r="D12" t="s">
        <v>37</v>
      </c>
      <c r="E12" s="8">
        <v>2</v>
      </c>
      <c r="F12" s="8">
        <v>92.44</v>
      </c>
      <c r="G12" s="8" t="s">
        <v>46</v>
      </c>
      <c r="H12" s="8">
        <v>2014</v>
      </c>
      <c r="I12" s="8">
        <v>1</v>
      </c>
      <c r="K12" s="11" t="s">
        <v>30</v>
      </c>
      <c r="L12" s="8">
        <v>6</v>
      </c>
      <c r="M12" s="8">
        <v>98.61</v>
      </c>
      <c r="N12" t="s">
        <v>37</v>
      </c>
      <c r="O12" s="8">
        <v>2</v>
      </c>
      <c r="P12" s="8">
        <v>92.44</v>
      </c>
      <c r="Q12" s="8" t="s">
        <v>46</v>
      </c>
      <c r="R12" s="8">
        <v>2014</v>
      </c>
      <c r="S12" s="8">
        <v>1</v>
      </c>
      <c r="T12" s="8"/>
      <c r="U12" t="s">
        <v>24</v>
      </c>
      <c r="V12" s="8">
        <v>10</v>
      </c>
      <c r="W12" s="8">
        <v>101.05</v>
      </c>
      <c r="X12" t="s">
        <v>50</v>
      </c>
      <c r="Y12" s="8">
        <v>5</v>
      </c>
      <c r="Z12" s="8">
        <v>97.26</v>
      </c>
      <c r="AA12" s="8" t="s">
        <v>46</v>
      </c>
      <c r="AB12" s="8">
        <v>2017</v>
      </c>
      <c r="AC12" s="8" t="s">
        <v>5</v>
      </c>
      <c r="AE12" t="s">
        <v>21</v>
      </c>
      <c r="AF12" s="8">
        <v>9</v>
      </c>
      <c r="AG12" s="8">
        <v>95.79</v>
      </c>
      <c r="AH12" t="s">
        <v>24</v>
      </c>
      <c r="AI12" s="8">
        <v>10</v>
      </c>
      <c r="AJ12" s="8">
        <v>100.55</v>
      </c>
      <c r="AK12" s="8" t="s">
        <v>46</v>
      </c>
      <c r="AL12" s="8">
        <v>2015</v>
      </c>
      <c r="AM12" s="8" t="s">
        <v>6</v>
      </c>
      <c r="BK12">
        <v>12</v>
      </c>
      <c r="BL12" t="s">
        <v>22</v>
      </c>
      <c r="BM12" s="8">
        <v>11</v>
      </c>
      <c r="BN12" s="8">
        <v>104.81</v>
      </c>
      <c r="BO12" t="s">
        <v>27</v>
      </c>
      <c r="BP12" s="8">
        <v>8</v>
      </c>
      <c r="BQ12" s="8">
        <v>100.7</v>
      </c>
      <c r="BR12" s="8" t="s">
        <v>46</v>
      </c>
      <c r="BS12" s="8">
        <v>2016</v>
      </c>
      <c r="BT12" s="8" t="s">
        <v>6</v>
      </c>
    </row>
    <row r="13" spans="1:72" x14ac:dyDescent="0.5">
      <c r="A13" t="s">
        <v>33</v>
      </c>
      <c r="B13" s="8">
        <v>5</v>
      </c>
      <c r="C13" s="8">
        <v>98.28</v>
      </c>
      <c r="D13" t="s">
        <v>32</v>
      </c>
      <c r="E13" s="8">
        <v>6</v>
      </c>
      <c r="F13" s="8">
        <v>94.46</v>
      </c>
      <c r="G13" s="8" t="s">
        <v>46</v>
      </c>
      <c r="H13" s="8">
        <v>2015</v>
      </c>
      <c r="I13" s="8">
        <v>1</v>
      </c>
      <c r="K13" t="s">
        <v>33</v>
      </c>
      <c r="L13" s="8">
        <v>5</v>
      </c>
      <c r="M13" s="8">
        <v>98.28</v>
      </c>
      <c r="N13" t="s">
        <v>32</v>
      </c>
      <c r="O13" s="8">
        <v>6</v>
      </c>
      <c r="P13" s="8">
        <v>94.46</v>
      </c>
      <c r="Q13" s="8" t="s">
        <v>46</v>
      </c>
      <c r="R13" s="8">
        <v>2015</v>
      </c>
      <c r="S13" s="8">
        <v>1</v>
      </c>
      <c r="T13" s="8"/>
      <c r="U13" s="11" t="s">
        <v>22</v>
      </c>
      <c r="V13" s="8">
        <v>8</v>
      </c>
      <c r="W13" s="8">
        <v>100.01</v>
      </c>
      <c r="X13" t="s">
        <v>31</v>
      </c>
      <c r="Y13" s="8">
        <v>6</v>
      </c>
      <c r="Z13" s="8">
        <v>101.84</v>
      </c>
      <c r="AA13" s="8" t="s">
        <v>46</v>
      </c>
      <c r="AB13" s="8">
        <v>2014</v>
      </c>
      <c r="AC13" s="8" t="s">
        <v>5</v>
      </c>
      <c r="AD13" s="8">
        <v>12</v>
      </c>
      <c r="AE13" t="s">
        <v>22</v>
      </c>
      <c r="AF13" s="8">
        <v>4</v>
      </c>
      <c r="AG13" s="8">
        <v>93.11</v>
      </c>
      <c r="AH13" s="11" t="s">
        <v>19</v>
      </c>
      <c r="AI13" s="8">
        <v>10</v>
      </c>
      <c r="AJ13" s="8">
        <v>106.55</v>
      </c>
      <c r="AK13" s="8" t="s">
        <v>46</v>
      </c>
      <c r="AL13" s="8">
        <v>2014</v>
      </c>
      <c r="AM13" s="8" t="s">
        <v>6</v>
      </c>
      <c r="BK13">
        <v>13</v>
      </c>
      <c r="BL13" t="s">
        <v>25</v>
      </c>
      <c r="BM13" s="8">
        <v>5</v>
      </c>
      <c r="BN13" s="8">
        <v>104.39</v>
      </c>
      <c r="BO13" t="s">
        <v>19</v>
      </c>
      <c r="BP13" s="8">
        <v>10</v>
      </c>
      <c r="BQ13" s="8">
        <v>108.5</v>
      </c>
      <c r="BR13" s="8" t="s">
        <v>46</v>
      </c>
      <c r="BS13" s="8">
        <v>2015</v>
      </c>
      <c r="BT13" s="8" t="s">
        <v>6</v>
      </c>
    </row>
    <row r="14" spans="1:72" x14ac:dyDescent="0.5">
      <c r="A14" t="s">
        <v>25</v>
      </c>
      <c r="B14" s="8">
        <v>6</v>
      </c>
      <c r="C14" s="8">
        <v>98.02</v>
      </c>
      <c r="D14" t="s">
        <v>41</v>
      </c>
      <c r="E14" s="8">
        <v>0</v>
      </c>
      <c r="F14" s="8">
        <v>77.97</v>
      </c>
      <c r="G14" s="8" t="s">
        <v>46</v>
      </c>
      <c r="H14" s="8">
        <v>2015</v>
      </c>
      <c r="I14" s="8">
        <v>1</v>
      </c>
      <c r="K14" t="s">
        <v>25</v>
      </c>
      <c r="L14" s="8">
        <v>6</v>
      </c>
      <c r="M14" s="8">
        <v>98.02</v>
      </c>
      <c r="N14" t="s">
        <v>41</v>
      </c>
      <c r="O14" s="8">
        <v>0</v>
      </c>
      <c r="P14" s="8">
        <v>77.97</v>
      </c>
      <c r="Q14" s="8" t="s">
        <v>46</v>
      </c>
      <c r="R14" s="8">
        <v>2015</v>
      </c>
      <c r="S14" s="8">
        <v>1</v>
      </c>
      <c r="T14" s="8"/>
      <c r="U14" t="s">
        <v>26</v>
      </c>
      <c r="V14" s="8">
        <v>4</v>
      </c>
      <c r="W14" s="8">
        <v>99.43</v>
      </c>
      <c r="X14" t="s">
        <v>53</v>
      </c>
      <c r="Y14" s="8">
        <v>10</v>
      </c>
      <c r="Z14" s="8">
        <v>97.7</v>
      </c>
      <c r="AA14" s="8" t="s">
        <v>46</v>
      </c>
      <c r="AB14" s="8">
        <v>2017</v>
      </c>
      <c r="AC14" s="8" t="s">
        <v>5</v>
      </c>
      <c r="AE14" t="s">
        <v>53</v>
      </c>
      <c r="AF14" s="8">
        <v>10</v>
      </c>
      <c r="AG14" s="8">
        <v>91.6</v>
      </c>
      <c r="AH14" t="s">
        <v>51</v>
      </c>
      <c r="AI14" s="8">
        <v>11</v>
      </c>
      <c r="AJ14" s="8">
        <v>91.55</v>
      </c>
      <c r="AK14" s="8" t="s">
        <v>46</v>
      </c>
      <c r="AL14" s="8">
        <v>2017</v>
      </c>
      <c r="AM14" s="8" t="s">
        <v>6</v>
      </c>
      <c r="BK14">
        <v>14</v>
      </c>
      <c r="BL14" t="s">
        <v>25</v>
      </c>
      <c r="BM14" s="8">
        <v>11</v>
      </c>
      <c r="BN14" s="8">
        <v>103.98</v>
      </c>
      <c r="BO14" t="s">
        <v>51</v>
      </c>
      <c r="BP14" s="8">
        <v>7</v>
      </c>
      <c r="BQ14" s="8">
        <v>101.87</v>
      </c>
      <c r="BR14" s="8" t="s">
        <v>46</v>
      </c>
      <c r="BS14" s="8">
        <v>2017</v>
      </c>
      <c r="BT14" s="8" t="s">
        <v>7</v>
      </c>
    </row>
    <row r="15" spans="1:72" x14ac:dyDescent="0.5">
      <c r="A15" t="s">
        <v>25</v>
      </c>
      <c r="B15" s="8">
        <v>6</v>
      </c>
      <c r="C15" s="8">
        <v>97.4</v>
      </c>
      <c r="D15" t="s">
        <v>41</v>
      </c>
      <c r="E15" s="8">
        <v>3</v>
      </c>
      <c r="F15" s="8">
        <v>79.64</v>
      </c>
      <c r="G15" s="8" t="s">
        <v>46</v>
      </c>
      <c r="H15" s="8">
        <v>2016</v>
      </c>
      <c r="I15" s="8">
        <v>1</v>
      </c>
      <c r="K15" t="s">
        <v>25</v>
      </c>
      <c r="L15" s="8">
        <v>6</v>
      </c>
      <c r="M15" s="8">
        <v>97.4</v>
      </c>
      <c r="N15" t="s">
        <v>41</v>
      </c>
      <c r="O15" s="8">
        <v>3</v>
      </c>
      <c r="P15" s="8">
        <v>79.64</v>
      </c>
      <c r="Q15" s="8" t="s">
        <v>46</v>
      </c>
      <c r="R15" s="8">
        <v>2016</v>
      </c>
      <c r="S15" s="8">
        <v>1</v>
      </c>
      <c r="T15" s="8"/>
      <c r="U15" t="s">
        <v>19</v>
      </c>
      <c r="V15" s="8">
        <v>8</v>
      </c>
      <c r="W15" s="8">
        <v>99.32</v>
      </c>
      <c r="X15" t="s">
        <v>32</v>
      </c>
      <c r="Y15" s="8">
        <v>3</v>
      </c>
      <c r="Z15" s="8">
        <v>93.86</v>
      </c>
      <c r="AA15" s="8" t="s">
        <v>46</v>
      </c>
      <c r="AB15" s="8">
        <v>2015</v>
      </c>
      <c r="AC15" s="8" t="s">
        <v>5</v>
      </c>
      <c r="AE15" t="s">
        <v>51</v>
      </c>
      <c r="AF15" s="8">
        <v>11</v>
      </c>
      <c r="AG15" s="8">
        <v>91.55</v>
      </c>
      <c r="AH15" t="s">
        <v>53</v>
      </c>
      <c r="AI15" s="8">
        <v>10</v>
      </c>
      <c r="AJ15" s="8">
        <v>91.6</v>
      </c>
      <c r="AK15" s="8" t="s">
        <v>46</v>
      </c>
      <c r="AL15" s="8">
        <v>2017</v>
      </c>
      <c r="AM15" s="8" t="s">
        <v>6</v>
      </c>
      <c r="BK15">
        <v>15</v>
      </c>
      <c r="BL15" t="s">
        <v>29</v>
      </c>
      <c r="BM15" s="8">
        <v>6</v>
      </c>
      <c r="BN15" s="8">
        <v>103.58</v>
      </c>
      <c r="BO15" t="s">
        <v>19</v>
      </c>
      <c r="BP15" s="8">
        <v>2</v>
      </c>
      <c r="BQ15" s="8">
        <v>111.65</v>
      </c>
      <c r="BR15" s="8" t="s">
        <v>46</v>
      </c>
      <c r="BS15" s="8">
        <v>2016</v>
      </c>
      <c r="BT15" s="8">
        <v>1</v>
      </c>
    </row>
    <row r="16" spans="1:72" x14ac:dyDescent="0.5">
      <c r="A16" s="11" t="s">
        <v>26</v>
      </c>
      <c r="B16" s="8">
        <v>6</v>
      </c>
      <c r="C16" s="8">
        <v>97.08</v>
      </c>
      <c r="D16" t="s">
        <v>44</v>
      </c>
      <c r="E16" s="8">
        <v>1</v>
      </c>
      <c r="F16" s="8">
        <v>84.35</v>
      </c>
      <c r="G16" s="8" t="s">
        <v>46</v>
      </c>
      <c r="H16" s="8">
        <v>2014</v>
      </c>
      <c r="I16" s="8">
        <v>1</v>
      </c>
      <c r="K16" s="11" t="s">
        <v>26</v>
      </c>
      <c r="L16" s="8">
        <v>6</v>
      </c>
      <c r="M16" s="8">
        <v>97.08</v>
      </c>
      <c r="N16" t="s">
        <v>44</v>
      </c>
      <c r="O16" s="8">
        <v>1</v>
      </c>
      <c r="P16" s="8">
        <v>84.35</v>
      </c>
      <c r="Q16" s="8" t="s">
        <v>46</v>
      </c>
      <c r="R16" s="8">
        <v>2014</v>
      </c>
      <c r="S16" s="8">
        <v>1</v>
      </c>
      <c r="T16" s="8"/>
      <c r="U16" t="s">
        <v>24</v>
      </c>
      <c r="V16" s="8">
        <v>8</v>
      </c>
      <c r="W16" s="8">
        <v>99.25</v>
      </c>
      <c r="X16" t="s">
        <v>21</v>
      </c>
      <c r="Y16" s="8">
        <v>10</v>
      </c>
      <c r="Z16" s="8">
        <v>98.96</v>
      </c>
      <c r="AA16" s="8" t="s">
        <v>46</v>
      </c>
      <c r="AB16" s="8">
        <v>2016</v>
      </c>
      <c r="AC16" s="8" t="s">
        <v>5</v>
      </c>
      <c r="AE16" t="s">
        <v>24</v>
      </c>
      <c r="AF16" s="8">
        <v>9</v>
      </c>
      <c r="AG16" s="8">
        <v>90.07</v>
      </c>
      <c r="AH16" t="s">
        <v>25</v>
      </c>
      <c r="AI16" s="8">
        <v>11</v>
      </c>
      <c r="AJ16" s="8">
        <v>98.41</v>
      </c>
      <c r="AK16" s="8" t="s">
        <v>46</v>
      </c>
      <c r="AL16" s="8">
        <v>2017</v>
      </c>
      <c r="AM16" s="8" t="s">
        <v>6</v>
      </c>
      <c r="AN16">
        <v>8</v>
      </c>
      <c r="BK16">
        <v>16</v>
      </c>
      <c r="BL16" t="s">
        <v>21</v>
      </c>
      <c r="BM16" s="8">
        <v>9</v>
      </c>
      <c r="BN16" s="8">
        <v>103.02</v>
      </c>
      <c r="BO16" s="11" t="s">
        <v>19</v>
      </c>
      <c r="BP16" s="8">
        <v>11</v>
      </c>
      <c r="BQ16" s="8">
        <v>105.08</v>
      </c>
      <c r="BR16" s="8" t="s">
        <v>46</v>
      </c>
      <c r="BS16" s="8">
        <v>2014</v>
      </c>
      <c r="BT16" s="8" t="s">
        <v>7</v>
      </c>
    </row>
    <row r="17" spans="1:72" x14ac:dyDescent="0.5">
      <c r="A17" s="11" t="s">
        <v>19</v>
      </c>
      <c r="B17" s="8">
        <v>6</v>
      </c>
      <c r="C17" s="8">
        <v>96.72</v>
      </c>
      <c r="D17" t="s">
        <v>34</v>
      </c>
      <c r="E17" s="8">
        <v>4</v>
      </c>
      <c r="F17" s="8">
        <v>91.91</v>
      </c>
      <c r="G17" s="8" t="s">
        <v>46</v>
      </c>
      <c r="H17" s="8">
        <v>2014</v>
      </c>
      <c r="I17" s="8">
        <v>1</v>
      </c>
      <c r="K17" s="11" t="s">
        <v>19</v>
      </c>
      <c r="L17" s="8">
        <v>6</v>
      </c>
      <c r="M17" s="8">
        <v>96.72</v>
      </c>
      <c r="N17" t="s">
        <v>34</v>
      </c>
      <c r="O17" s="8">
        <v>4</v>
      </c>
      <c r="P17" s="8">
        <v>91.91</v>
      </c>
      <c r="Q17" s="8" t="s">
        <v>46</v>
      </c>
      <c r="R17" s="8">
        <v>2014</v>
      </c>
      <c r="S17" s="8">
        <v>1</v>
      </c>
      <c r="T17" s="8"/>
      <c r="U17" t="s">
        <v>21</v>
      </c>
      <c r="V17" s="8">
        <v>10</v>
      </c>
      <c r="W17" s="8">
        <v>98.96</v>
      </c>
      <c r="X17" t="s">
        <v>24</v>
      </c>
      <c r="Y17" s="8">
        <v>8</v>
      </c>
      <c r="Z17" s="8">
        <v>99.25</v>
      </c>
      <c r="AA17" s="8" t="s">
        <v>46</v>
      </c>
      <c r="AB17" s="8">
        <v>2016</v>
      </c>
      <c r="AC17" s="8" t="s">
        <v>5</v>
      </c>
      <c r="AG17">
        <f>AVERAGE(AG1:AG16)</f>
        <v>98.970624999999984</v>
      </c>
      <c r="AJ17">
        <f>AVERAGE(AJ1:AJ16)</f>
        <v>98.970624999999984</v>
      </c>
      <c r="AN17">
        <v>16</v>
      </c>
      <c r="BK17">
        <v>17</v>
      </c>
      <c r="BL17" t="s">
        <v>27</v>
      </c>
      <c r="BM17" s="8">
        <v>6</v>
      </c>
      <c r="BN17" s="8">
        <v>102.96</v>
      </c>
      <c r="BO17" t="s">
        <v>31</v>
      </c>
      <c r="BP17" s="8">
        <v>3</v>
      </c>
      <c r="BQ17" s="8">
        <v>99.84</v>
      </c>
      <c r="BR17" s="8" t="s">
        <v>46</v>
      </c>
      <c r="BS17" s="8">
        <v>2015</v>
      </c>
      <c r="BT17" s="8">
        <v>1</v>
      </c>
    </row>
    <row r="18" spans="1:72" ht="14.45" customHeight="1" x14ac:dyDescent="0.5">
      <c r="A18" t="s">
        <v>25</v>
      </c>
      <c r="B18" s="8">
        <v>6</v>
      </c>
      <c r="C18" s="8">
        <v>96.47</v>
      </c>
      <c r="D18" t="s">
        <v>38</v>
      </c>
      <c r="E18" s="8">
        <v>1</v>
      </c>
      <c r="F18" s="8">
        <v>78.25</v>
      </c>
      <c r="G18" s="8" t="s">
        <v>46</v>
      </c>
      <c r="H18" s="8">
        <v>2017</v>
      </c>
      <c r="I18" s="8">
        <v>1</v>
      </c>
      <c r="K18" t="s">
        <v>25</v>
      </c>
      <c r="L18" s="8">
        <v>6</v>
      </c>
      <c r="M18" s="8">
        <v>96.47</v>
      </c>
      <c r="N18" t="s">
        <v>38</v>
      </c>
      <c r="O18" s="8">
        <v>1</v>
      </c>
      <c r="P18" s="8">
        <v>78.25</v>
      </c>
      <c r="Q18" s="8" t="s">
        <v>46</v>
      </c>
      <c r="R18" s="8">
        <v>2017</v>
      </c>
      <c r="S18" s="8">
        <v>1</v>
      </c>
      <c r="U18" t="s">
        <v>31</v>
      </c>
      <c r="V18" s="8">
        <v>5</v>
      </c>
      <c r="W18" s="8">
        <v>98.42</v>
      </c>
      <c r="X18" t="s">
        <v>25</v>
      </c>
      <c r="Y18" s="8">
        <v>10</v>
      </c>
      <c r="Z18" s="8">
        <v>102.38</v>
      </c>
      <c r="AA18" s="8" t="s">
        <v>46</v>
      </c>
      <c r="AB18" s="8">
        <v>2017</v>
      </c>
      <c r="AC18" s="8" t="s">
        <v>5</v>
      </c>
      <c r="AG18" s="8">
        <v>98.97063</v>
      </c>
      <c r="BK18">
        <v>18</v>
      </c>
      <c r="BL18" t="s">
        <v>27</v>
      </c>
      <c r="BM18" s="8">
        <v>4</v>
      </c>
      <c r="BN18" s="8">
        <v>102.75</v>
      </c>
      <c r="BO18" t="s">
        <v>21</v>
      </c>
      <c r="BP18" s="8">
        <v>8</v>
      </c>
      <c r="BQ18" s="8">
        <v>105.19</v>
      </c>
      <c r="BR18" s="8" t="s">
        <v>46</v>
      </c>
      <c r="BS18" s="8">
        <v>2015</v>
      </c>
      <c r="BT18" s="8" t="s">
        <v>5</v>
      </c>
    </row>
    <row r="19" spans="1:72" x14ac:dyDescent="0.5">
      <c r="A19" t="s">
        <v>24</v>
      </c>
      <c r="B19" s="8">
        <v>6</v>
      </c>
      <c r="C19" s="8">
        <v>95.94</v>
      </c>
      <c r="D19" t="s">
        <v>38</v>
      </c>
      <c r="E19" s="8">
        <v>2</v>
      </c>
      <c r="F19" s="8">
        <v>86.93</v>
      </c>
      <c r="G19" s="8" t="s">
        <v>46</v>
      </c>
      <c r="H19" s="8">
        <v>2016</v>
      </c>
      <c r="I19" s="8">
        <v>1</v>
      </c>
      <c r="K19" t="s">
        <v>24</v>
      </c>
      <c r="L19" s="8">
        <v>6</v>
      </c>
      <c r="M19" s="8">
        <v>95.94</v>
      </c>
      <c r="N19" t="s">
        <v>38</v>
      </c>
      <c r="O19" s="8">
        <v>2</v>
      </c>
      <c r="P19" s="8">
        <v>86.93</v>
      </c>
      <c r="Q19" s="8" t="s">
        <v>46</v>
      </c>
      <c r="R19" s="8">
        <v>2016</v>
      </c>
      <c r="S19" s="8">
        <v>1</v>
      </c>
      <c r="U19" t="s">
        <v>53</v>
      </c>
      <c r="V19" s="8">
        <v>10</v>
      </c>
      <c r="W19" s="8">
        <v>97.7</v>
      </c>
      <c r="X19" t="s">
        <v>26</v>
      </c>
      <c r="Y19" s="8">
        <v>4</v>
      </c>
      <c r="Z19" s="8">
        <v>99.43</v>
      </c>
      <c r="AA19" s="8" t="s">
        <v>46</v>
      </c>
      <c r="AB19" s="8">
        <v>2017</v>
      </c>
      <c r="AC19" s="8" t="s">
        <v>5</v>
      </c>
      <c r="BK19">
        <v>19</v>
      </c>
      <c r="BL19" s="11" t="s">
        <v>31</v>
      </c>
      <c r="BM19" s="8">
        <v>6</v>
      </c>
      <c r="BN19" s="8">
        <v>102.5</v>
      </c>
      <c r="BO19" t="s">
        <v>35</v>
      </c>
      <c r="BP19" s="8">
        <v>3</v>
      </c>
      <c r="BQ19" s="8">
        <v>83.93</v>
      </c>
      <c r="BR19" s="8" t="s">
        <v>46</v>
      </c>
      <c r="BS19" s="8">
        <v>2014</v>
      </c>
      <c r="BT19" s="8">
        <v>1</v>
      </c>
    </row>
    <row r="20" spans="1:72" x14ac:dyDescent="0.5">
      <c r="A20" s="11" t="s">
        <v>21</v>
      </c>
      <c r="B20" s="8">
        <v>6</v>
      </c>
      <c r="C20" s="8">
        <v>95.94</v>
      </c>
      <c r="D20" t="s">
        <v>32</v>
      </c>
      <c r="E20" s="8">
        <v>0</v>
      </c>
      <c r="F20" s="8">
        <v>85</v>
      </c>
      <c r="G20" s="8" t="s">
        <v>46</v>
      </c>
      <c r="H20" s="8">
        <v>2014</v>
      </c>
      <c r="I20" s="8">
        <v>1</v>
      </c>
      <c r="K20" s="11" t="s">
        <v>21</v>
      </c>
      <c r="L20" s="8">
        <v>6</v>
      </c>
      <c r="M20" s="8">
        <v>95.94</v>
      </c>
      <c r="N20" t="s">
        <v>32</v>
      </c>
      <c r="O20" s="8">
        <v>0</v>
      </c>
      <c r="P20" s="8">
        <v>85</v>
      </c>
      <c r="Q20" s="8" t="s">
        <v>46</v>
      </c>
      <c r="R20" s="8">
        <v>2014</v>
      </c>
      <c r="S20" s="8">
        <v>1</v>
      </c>
      <c r="U20" t="s">
        <v>25</v>
      </c>
      <c r="V20" s="8">
        <v>7</v>
      </c>
      <c r="W20" s="8">
        <v>97.5</v>
      </c>
      <c r="X20" t="s">
        <v>22</v>
      </c>
      <c r="Y20" s="8">
        <v>10</v>
      </c>
      <c r="Z20" s="8">
        <v>95.95</v>
      </c>
      <c r="AA20" s="8" t="s">
        <v>46</v>
      </c>
      <c r="AB20" s="8">
        <v>2016</v>
      </c>
      <c r="AC20" s="8" t="s">
        <v>5</v>
      </c>
      <c r="BK20">
        <v>20</v>
      </c>
      <c r="BL20" s="11" t="s">
        <v>22</v>
      </c>
      <c r="BM20" s="8">
        <v>6</v>
      </c>
      <c r="BN20" s="8">
        <v>102.48</v>
      </c>
      <c r="BO20" t="s">
        <v>45</v>
      </c>
      <c r="BP20" s="8">
        <v>0</v>
      </c>
      <c r="BQ20" s="8">
        <v>86.68</v>
      </c>
      <c r="BR20" s="8" t="s">
        <v>46</v>
      </c>
      <c r="BS20" s="8">
        <v>2014</v>
      </c>
      <c r="BT20" s="8">
        <v>1</v>
      </c>
    </row>
    <row r="21" spans="1:72" x14ac:dyDescent="0.5">
      <c r="A21" t="s">
        <v>24</v>
      </c>
      <c r="B21" s="8">
        <v>6</v>
      </c>
      <c r="C21" s="8">
        <v>95.94</v>
      </c>
      <c r="D21" t="s">
        <v>49</v>
      </c>
      <c r="E21" s="8">
        <v>0</v>
      </c>
      <c r="F21" s="8">
        <v>63.2</v>
      </c>
      <c r="G21" s="8" t="s">
        <v>46</v>
      </c>
      <c r="H21" s="8">
        <v>2017</v>
      </c>
      <c r="I21" s="8">
        <v>1</v>
      </c>
      <c r="K21" t="s">
        <v>24</v>
      </c>
      <c r="L21" s="8">
        <v>6</v>
      </c>
      <c r="M21" s="8">
        <v>95.94</v>
      </c>
      <c r="N21" t="s">
        <v>49</v>
      </c>
      <c r="O21" s="8">
        <v>0</v>
      </c>
      <c r="P21" s="8">
        <v>63.2</v>
      </c>
      <c r="Q21" s="8" t="s">
        <v>46</v>
      </c>
      <c r="R21" s="8">
        <v>2017</v>
      </c>
      <c r="S21" s="8">
        <v>1</v>
      </c>
      <c r="U21" t="s">
        <v>50</v>
      </c>
      <c r="V21" s="8">
        <v>5</v>
      </c>
      <c r="W21" s="8">
        <v>97.26</v>
      </c>
      <c r="X21" t="s">
        <v>24</v>
      </c>
      <c r="Y21" s="8">
        <v>10</v>
      </c>
      <c r="Z21" s="8">
        <v>101.05</v>
      </c>
      <c r="AA21" s="8" t="s">
        <v>46</v>
      </c>
      <c r="AB21" s="8">
        <v>2017</v>
      </c>
      <c r="AC21" s="8" t="s">
        <v>5</v>
      </c>
      <c r="BK21">
        <v>21</v>
      </c>
      <c r="BL21" t="s">
        <v>25</v>
      </c>
      <c r="BM21" s="8">
        <v>10</v>
      </c>
      <c r="BN21" s="8">
        <v>102.38</v>
      </c>
      <c r="BO21" t="s">
        <v>31</v>
      </c>
      <c r="BP21" s="8">
        <v>5</v>
      </c>
      <c r="BQ21" s="8">
        <v>98.42</v>
      </c>
      <c r="BR21" s="8" t="s">
        <v>46</v>
      </c>
      <c r="BS21" s="8">
        <v>2017</v>
      </c>
      <c r="BT21" s="8" t="s">
        <v>5</v>
      </c>
    </row>
    <row r="22" spans="1:72" x14ac:dyDescent="0.5">
      <c r="A22" t="s">
        <v>19</v>
      </c>
      <c r="B22" s="8">
        <v>6</v>
      </c>
      <c r="C22" s="8">
        <v>95.9</v>
      </c>
      <c r="D22" t="s">
        <v>32</v>
      </c>
      <c r="E22" s="8">
        <v>4</v>
      </c>
      <c r="F22" s="8">
        <v>95.64</v>
      </c>
      <c r="G22" s="8" t="s">
        <v>46</v>
      </c>
      <c r="H22" s="8">
        <v>2017</v>
      </c>
      <c r="I22" s="8">
        <v>1</v>
      </c>
      <c r="K22" t="s">
        <v>19</v>
      </c>
      <c r="L22" s="8">
        <v>6</v>
      </c>
      <c r="M22" s="8">
        <v>95.9</v>
      </c>
      <c r="N22" t="s">
        <v>32</v>
      </c>
      <c r="O22" s="8">
        <v>4</v>
      </c>
      <c r="P22" s="8">
        <v>95.64</v>
      </c>
      <c r="Q22" s="8" t="s">
        <v>46</v>
      </c>
      <c r="R22" s="8">
        <v>2017</v>
      </c>
      <c r="S22" s="8">
        <v>1</v>
      </c>
      <c r="U22" t="s">
        <v>22</v>
      </c>
      <c r="V22" s="8">
        <v>10</v>
      </c>
      <c r="W22" s="8">
        <v>95.95</v>
      </c>
      <c r="X22" t="s">
        <v>25</v>
      </c>
      <c r="Y22" s="8">
        <v>7</v>
      </c>
      <c r="Z22" s="8">
        <v>97.5</v>
      </c>
      <c r="AA22" s="8" t="s">
        <v>46</v>
      </c>
      <c r="AB22" s="8">
        <v>2016</v>
      </c>
      <c r="AC22" s="8" t="s">
        <v>5</v>
      </c>
      <c r="BK22">
        <v>22</v>
      </c>
      <c r="BL22" t="s">
        <v>30</v>
      </c>
      <c r="BM22" s="8">
        <v>3</v>
      </c>
      <c r="BN22" s="8">
        <v>101.88</v>
      </c>
      <c r="BO22" s="11" t="s">
        <v>21</v>
      </c>
      <c r="BP22" s="8">
        <v>8</v>
      </c>
      <c r="BQ22" s="8">
        <v>118.21</v>
      </c>
      <c r="BR22" s="8" t="s">
        <v>46</v>
      </c>
      <c r="BS22" s="8">
        <v>2014</v>
      </c>
      <c r="BT22" s="8" t="s">
        <v>5</v>
      </c>
    </row>
    <row r="23" spans="1:72" x14ac:dyDescent="0.5">
      <c r="A23" t="s">
        <v>32</v>
      </c>
      <c r="B23" s="8">
        <v>4</v>
      </c>
      <c r="C23" s="8">
        <v>95.64</v>
      </c>
      <c r="D23" t="s">
        <v>19</v>
      </c>
      <c r="E23" s="8">
        <v>6</v>
      </c>
      <c r="F23" s="8">
        <v>95.9</v>
      </c>
      <c r="G23" s="8" t="s">
        <v>46</v>
      </c>
      <c r="H23" s="8">
        <v>2017</v>
      </c>
      <c r="I23" s="8">
        <v>1</v>
      </c>
      <c r="K23" t="s">
        <v>32</v>
      </c>
      <c r="L23" s="8">
        <v>4</v>
      </c>
      <c r="M23" s="8">
        <v>95.64</v>
      </c>
      <c r="N23" t="s">
        <v>19</v>
      </c>
      <c r="O23" s="8">
        <v>6</v>
      </c>
      <c r="P23" s="8">
        <v>95.9</v>
      </c>
      <c r="Q23" s="8" t="s">
        <v>46</v>
      </c>
      <c r="R23" s="8">
        <v>2017</v>
      </c>
      <c r="S23" s="8">
        <v>1</v>
      </c>
      <c r="U23" t="s">
        <v>51</v>
      </c>
      <c r="V23" s="8">
        <v>10</v>
      </c>
      <c r="W23" s="8">
        <v>94.89</v>
      </c>
      <c r="X23" t="s">
        <v>19</v>
      </c>
      <c r="Y23" s="8">
        <v>9</v>
      </c>
      <c r="Z23" s="8">
        <v>93.75</v>
      </c>
      <c r="AA23" s="8" t="s">
        <v>46</v>
      </c>
      <c r="AB23" s="8">
        <v>2017</v>
      </c>
      <c r="AC23" s="8" t="s">
        <v>5</v>
      </c>
      <c r="BK23">
        <v>23</v>
      </c>
      <c r="BL23" t="s">
        <v>51</v>
      </c>
      <c r="BM23" s="8">
        <v>7</v>
      </c>
      <c r="BN23" s="8">
        <v>101.87</v>
      </c>
      <c r="BO23" t="s">
        <v>25</v>
      </c>
      <c r="BP23" s="8">
        <v>11</v>
      </c>
      <c r="BQ23" s="8">
        <v>103.98</v>
      </c>
      <c r="BR23" s="8" t="s">
        <v>46</v>
      </c>
      <c r="BS23" s="8">
        <v>2017</v>
      </c>
      <c r="BT23" s="8" t="s">
        <v>7</v>
      </c>
    </row>
    <row r="24" spans="1:72" x14ac:dyDescent="0.5">
      <c r="A24" t="s">
        <v>22</v>
      </c>
      <c r="B24" s="8">
        <v>6</v>
      </c>
      <c r="C24" s="8">
        <v>95.64</v>
      </c>
      <c r="D24" t="s">
        <v>43</v>
      </c>
      <c r="E24" s="8">
        <v>1</v>
      </c>
      <c r="F24" s="8">
        <v>86.71</v>
      </c>
      <c r="G24" s="8" t="s">
        <v>46</v>
      </c>
      <c r="H24" s="8">
        <v>2016</v>
      </c>
      <c r="I24" s="8">
        <v>1</v>
      </c>
      <c r="K24" t="s">
        <v>22</v>
      </c>
      <c r="L24" s="8">
        <v>6</v>
      </c>
      <c r="M24" s="8">
        <v>95.64</v>
      </c>
      <c r="N24" t="s">
        <v>43</v>
      </c>
      <c r="O24" s="8">
        <v>1</v>
      </c>
      <c r="P24" s="8">
        <v>86.71</v>
      </c>
      <c r="Q24" s="8" t="s">
        <v>46</v>
      </c>
      <c r="R24" s="8">
        <v>2016</v>
      </c>
      <c r="S24" s="8">
        <v>1</v>
      </c>
      <c r="U24" t="s">
        <v>24</v>
      </c>
      <c r="V24" s="8">
        <v>8</v>
      </c>
      <c r="W24" s="8">
        <v>94.85</v>
      </c>
      <c r="X24" t="s">
        <v>26</v>
      </c>
      <c r="Y24" s="8">
        <v>2</v>
      </c>
      <c r="Z24" s="8">
        <v>88.27</v>
      </c>
      <c r="AA24" s="8" t="s">
        <v>46</v>
      </c>
      <c r="AB24" s="8">
        <v>2015</v>
      </c>
      <c r="AC24" s="8" t="s">
        <v>5</v>
      </c>
      <c r="BK24">
        <v>24</v>
      </c>
      <c r="BL24" t="s">
        <v>31</v>
      </c>
      <c r="BM24" s="8">
        <v>6</v>
      </c>
      <c r="BN24" s="8">
        <v>101.84</v>
      </c>
      <c r="BO24" s="11" t="s">
        <v>22</v>
      </c>
      <c r="BP24" s="8">
        <v>8</v>
      </c>
      <c r="BQ24" s="8">
        <v>100.01</v>
      </c>
      <c r="BR24" s="8" t="s">
        <v>46</v>
      </c>
      <c r="BS24" s="8">
        <v>2014</v>
      </c>
      <c r="BT24" s="8" t="s">
        <v>5</v>
      </c>
    </row>
    <row r="25" spans="1:72" x14ac:dyDescent="0.5">
      <c r="A25" t="s">
        <v>43</v>
      </c>
      <c r="B25" s="8">
        <v>0</v>
      </c>
      <c r="C25" s="8">
        <v>95.37</v>
      </c>
      <c r="D25" t="s">
        <v>53</v>
      </c>
      <c r="E25" s="8">
        <v>6</v>
      </c>
      <c r="F25" s="8">
        <v>106.09</v>
      </c>
      <c r="G25" s="8" t="s">
        <v>46</v>
      </c>
      <c r="H25" s="8">
        <v>2017</v>
      </c>
      <c r="I25" s="8">
        <v>1</v>
      </c>
      <c r="K25" t="s">
        <v>43</v>
      </c>
      <c r="L25" s="8">
        <v>0</v>
      </c>
      <c r="M25" s="8">
        <v>95.37</v>
      </c>
      <c r="N25" t="s">
        <v>53</v>
      </c>
      <c r="O25" s="8">
        <v>6</v>
      </c>
      <c r="P25" s="8">
        <v>106.09</v>
      </c>
      <c r="Q25" s="8" t="s">
        <v>46</v>
      </c>
      <c r="R25" s="8">
        <v>2017</v>
      </c>
      <c r="S25" s="8">
        <v>1</v>
      </c>
      <c r="U25" t="s">
        <v>25</v>
      </c>
      <c r="V25" s="8">
        <v>8</v>
      </c>
      <c r="W25" s="8">
        <v>94.24</v>
      </c>
      <c r="X25" t="s">
        <v>28</v>
      </c>
      <c r="Y25" s="8">
        <v>7</v>
      </c>
      <c r="Z25" s="8">
        <v>91.02</v>
      </c>
      <c r="AA25" s="8" t="s">
        <v>46</v>
      </c>
      <c r="AB25" s="8">
        <v>2015</v>
      </c>
      <c r="AC25" s="8" t="s">
        <v>5</v>
      </c>
      <c r="BK25">
        <v>25</v>
      </c>
      <c r="BL25" s="11" t="s">
        <v>21</v>
      </c>
      <c r="BM25" s="8">
        <v>10</v>
      </c>
      <c r="BN25" s="8">
        <v>101.82</v>
      </c>
      <c r="BO25" t="s">
        <v>24</v>
      </c>
      <c r="BP25" s="8">
        <v>6</v>
      </c>
      <c r="BQ25" s="8">
        <v>100.71</v>
      </c>
      <c r="BR25" s="8" t="s">
        <v>46</v>
      </c>
      <c r="BS25" s="8">
        <v>2014</v>
      </c>
      <c r="BT25" s="8" t="s">
        <v>6</v>
      </c>
    </row>
    <row r="26" spans="1:72" x14ac:dyDescent="0.5">
      <c r="A26" t="s">
        <v>51</v>
      </c>
      <c r="B26" s="8">
        <v>6</v>
      </c>
      <c r="C26" s="8">
        <v>94.89</v>
      </c>
      <c r="D26" t="s">
        <v>29</v>
      </c>
      <c r="E26" s="8">
        <v>5</v>
      </c>
      <c r="F26" s="8">
        <v>93.75</v>
      </c>
      <c r="G26" s="8" t="s">
        <v>46</v>
      </c>
      <c r="H26" s="8">
        <v>2017</v>
      </c>
      <c r="I26" s="8">
        <v>1</v>
      </c>
      <c r="K26" t="s">
        <v>51</v>
      </c>
      <c r="L26" s="8">
        <v>6</v>
      </c>
      <c r="M26" s="8">
        <v>94.89</v>
      </c>
      <c r="N26" t="s">
        <v>29</v>
      </c>
      <c r="O26" s="8">
        <v>5</v>
      </c>
      <c r="P26" s="8">
        <v>93.75</v>
      </c>
      <c r="Q26" s="8" t="s">
        <v>46</v>
      </c>
      <c r="R26" s="8">
        <v>2017</v>
      </c>
      <c r="S26" s="8">
        <v>1</v>
      </c>
      <c r="U26" t="s">
        <v>32</v>
      </c>
      <c r="V26" s="8">
        <v>3</v>
      </c>
      <c r="W26" s="8">
        <v>93.86</v>
      </c>
      <c r="X26" t="s">
        <v>19</v>
      </c>
      <c r="Y26" s="8">
        <v>8</v>
      </c>
      <c r="Z26" s="8">
        <v>99.32</v>
      </c>
      <c r="AA26" s="8" t="s">
        <v>46</v>
      </c>
      <c r="AB26" s="8">
        <v>2015</v>
      </c>
      <c r="AC26" s="8" t="s">
        <v>5</v>
      </c>
      <c r="BK26">
        <v>26</v>
      </c>
      <c r="BL26" t="s">
        <v>28</v>
      </c>
      <c r="BM26" s="8">
        <v>8</v>
      </c>
      <c r="BN26" s="8">
        <v>101.64</v>
      </c>
      <c r="BO26" t="s">
        <v>27</v>
      </c>
      <c r="BP26" s="8">
        <v>10</v>
      </c>
      <c r="BQ26" s="8">
        <v>101.34</v>
      </c>
      <c r="BR26" s="8" t="s">
        <v>46</v>
      </c>
      <c r="BS26" s="8">
        <v>2016</v>
      </c>
      <c r="BT26" s="8" t="s">
        <v>5</v>
      </c>
    </row>
    <row r="27" spans="1:72" x14ac:dyDescent="0.5">
      <c r="A27" t="s">
        <v>21</v>
      </c>
      <c r="B27" s="8">
        <v>6</v>
      </c>
      <c r="C27" s="8">
        <v>94.78</v>
      </c>
      <c r="D27" t="s">
        <v>32</v>
      </c>
      <c r="E27" s="8">
        <v>4</v>
      </c>
      <c r="F27" s="8">
        <v>91.35</v>
      </c>
      <c r="G27" s="8" t="s">
        <v>46</v>
      </c>
      <c r="H27" s="8">
        <v>2016</v>
      </c>
      <c r="I27" s="8">
        <v>1</v>
      </c>
      <c r="K27" t="s">
        <v>21</v>
      </c>
      <c r="L27" s="8">
        <v>6</v>
      </c>
      <c r="M27" s="8">
        <v>94.78</v>
      </c>
      <c r="N27" t="s">
        <v>32</v>
      </c>
      <c r="O27" s="8">
        <v>4</v>
      </c>
      <c r="P27" s="8">
        <v>91.35</v>
      </c>
      <c r="Q27" s="8" t="s">
        <v>46</v>
      </c>
      <c r="R27" s="8">
        <v>2016</v>
      </c>
      <c r="S27" s="8">
        <v>1</v>
      </c>
      <c r="U27" s="11" t="s">
        <v>24</v>
      </c>
      <c r="V27" s="8">
        <v>8</v>
      </c>
      <c r="W27" s="8">
        <v>93.83</v>
      </c>
      <c r="X27" t="s">
        <v>26</v>
      </c>
      <c r="Y27" s="8">
        <v>7</v>
      </c>
      <c r="Z27" s="8">
        <v>87.86</v>
      </c>
      <c r="AA27" s="8" t="s">
        <v>46</v>
      </c>
      <c r="AB27" s="8">
        <v>2014</v>
      </c>
      <c r="AC27" s="8" t="s">
        <v>5</v>
      </c>
      <c r="BK27">
        <v>27</v>
      </c>
      <c r="BL27" t="s">
        <v>27</v>
      </c>
      <c r="BM27" s="8">
        <v>10</v>
      </c>
      <c r="BN27" s="8">
        <v>101.34</v>
      </c>
      <c r="BO27" t="s">
        <v>28</v>
      </c>
      <c r="BP27" s="8">
        <v>8</v>
      </c>
      <c r="BQ27" s="8">
        <v>101.64</v>
      </c>
      <c r="BR27" s="8" t="s">
        <v>46</v>
      </c>
      <c r="BS27" s="8">
        <v>2016</v>
      </c>
      <c r="BT27" s="8" t="s">
        <v>5</v>
      </c>
    </row>
    <row r="28" spans="1:72" x14ac:dyDescent="0.5">
      <c r="A28" t="s">
        <v>32</v>
      </c>
      <c r="B28" s="8">
        <v>6</v>
      </c>
      <c r="C28" s="8">
        <v>94.46</v>
      </c>
      <c r="D28" t="s">
        <v>33</v>
      </c>
      <c r="E28" s="8">
        <v>5</v>
      </c>
      <c r="F28" s="8">
        <v>98.28</v>
      </c>
      <c r="G28" s="8" t="s">
        <v>46</v>
      </c>
      <c r="H28" s="8">
        <v>2015</v>
      </c>
      <c r="I28" s="8">
        <v>1</v>
      </c>
      <c r="K28" t="s">
        <v>32</v>
      </c>
      <c r="L28" s="8">
        <v>6</v>
      </c>
      <c r="M28" s="8">
        <v>94.46</v>
      </c>
      <c r="N28" t="s">
        <v>33</v>
      </c>
      <c r="O28" s="8">
        <v>5</v>
      </c>
      <c r="P28" s="8">
        <v>98.28</v>
      </c>
      <c r="Q28" s="8" t="s">
        <v>46</v>
      </c>
      <c r="R28" s="8">
        <v>2015</v>
      </c>
      <c r="S28" s="8">
        <v>1</v>
      </c>
      <c r="U28" t="s">
        <v>19</v>
      </c>
      <c r="V28" s="8">
        <v>9</v>
      </c>
      <c r="W28" s="8">
        <v>93.75</v>
      </c>
      <c r="X28" t="s">
        <v>51</v>
      </c>
      <c r="Y28" s="8">
        <v>10</v>
      </c>
      <c r="Z28" s="8">
        <v>94.89</v>
      </c>
      <c r="AA28" s="8" t="s">
        <v>46</v>
      </c>
      <c r="AB28" s="8">
        <v>2017</v>
      </c>
      <c r="AC28" s="8" t="s">
        <v>5</v>
      </c>
      <c r="BK28">
        <v>28</v>
      </c>
      <c r="BL28" t="s">
        <v>24</v>
      </c>
      <c r="BM28" s="8">
        <v>10</v>
      </c>
      <c r="BN28" s="8">
        <v>101.05</v>
      </c>
      <c r="BO28" t="s">
        <v>50</v>
      </c>
      <c r="BP28" s="8">
        <v>5</v>
      </c>
      <c r="BQ28" s="8">
        <v>97.26</v>
      </c>
      <c r="BR28" s="8" t="s">
        <v>46</v>
      </c>
      <c r="BS28" s="8">
        <v>2017</v>
      </c>
      <c r="BT28" s="8" t="s">
        <v>5</v>
      </c>
    </row>
    <row r="29" spans="1:72" x14ac:dyDescent="0.5">
      <c r="A29" t="s">
        <v>24</v>
      </c>
      <c r="B29" s="8">
        <v>6</v>
      </c>
      <c r="C29" s="8">
        <v>94.11</v>
      </c>
      <c r="D29" t="s">
        <v>36</v>
      </c>
      <c r="E29" s="8">
        <v>1</v>
      </c>
      <c r="F29" s="8">
        <v>81.31</v>
      </c>
      <c r="G29" s="8" t="s">
        <v>46</v>
      </c>
      <c r="H29" s="8">
        <v>2015</v>
      </c>
      <c r="I29" s="8">
        <v>1</v>
      </c>
      <c r="K29" t="s">
        <v>24</v>
      </c>
      <c r="L29" s="8">
        <v>6</v>
      </c>
      <c r="M29" s="8">
        <v>94.11</v>
      </c>
      <c r="N29" t="s">
        <v>36</v>
      </c>
      <c r="O29" s="8">
        <v>1</v>
      </c>
      <c r="P29" s="8">
        <v>81.31</v>
      </c>
      <c r="Q29" s="8" t="s">
        <v>46</v>
      </c>
      <c r="R29" s="8">
        <v>2015</v>
      </c>
      <c r="S29" s="8">
        <v>1</v>
      </c>
      <c r="U29" t="s">
        <v>27</v>
      </c>
      <c r="V29" s="8">
        <v>4</v>
      </c>
      <c r="W29" s="8">
        <v>93.42</v>
      </c>
      <c r="X29" s="11" t="s">
        <v>19</v>
      </c>
      <c r="Y29" s="8">
        <v>8</v>
      </c>
      <c r="Z29" s="8">
        <v>109.86</v>
      </c>
      <c r="AA29" s="8" t="s">
        <v>46</v>
      </c>
      <c r="AB29" s="8">
        <v>2014</v>
      </c>
      <c r="AC29" s="8" t="s">
        <v>5</v>
      </c>
      <c r="BK29">
        <v>29</v>
      </c>
      <c r="BL29" t="s">
        <v>24</v>
      </c>
      <c r="BM29" s="8">
        <v>6</v>
      </c>
      <c r="BN29" s="8">
        <v>100.71</v>
      </c>
      <c r="BO29" s="11" t="s">
        <v>21</v>
      </c>
      <c r="BP29" s="8">
        <v>10</v>
      </c>
      <c r="BQ29" s="8">
        <v>101.82</v>
      </c>
      <c r="BR29" s="8" t="s">
        <v>46</v>
      </c>
      <c r="BS29" s="8">
        <v>2014</v>
      </c>
      <c r="BT29" s="8" t="s">
        <v>6</v>
      </c>
    </row>
    <row r="30" spans="1:72" x14ac:dyDescent="0.5">
      <c r="A30" t="s">
        <v>29</v>
      </c>
      <c r="B30" s="8">
        <v>5</v>
      </c>
      <c r="C30" s="8">
        <v>93.75</v>
      </c>
      <c r="D30" t="s">
        <v>51</v>
      </c>
      <c r="E30" s="8">
        <v>6</v>
      </c>
      <c r="F30" s="8">
        <v>94.89</v>
      </c>
      <c r="G30" s="8" t="s">
        <v>46</v>
      </c>
      <c r="H30" s="8">
        <v>2017</v>
      </c>
      <c r="I30" s="8">
        <v>1</v>
      </c>
      <c r="K30" t="s">
        <v>29</v>
      </c>
      <c r="L30" s="8">
        <v>5</v>
      </c>
      <c r="M30" s="8">
        <v>93.75</v>
      </c>
      <c r="N30" t="s">
        <v>51</v>
      </c>
      <c r="O30" s="8">
        <v>6</v>
      </c>
      <c r="P30" s="8">
        <v>94.89</v>
      </c>
      <c r="Q30" s="8" t="s">
        <v>46</v>
      </c>
      <c r="R30" s="8">
        <v>2017</v>
      </c>
      <c r="S30" s="8">
        <v>1</v>
      </c>
      <c r="U30" t="s">
        <v>28</v>
      </c>
      <c r="V30" s="8">
        <v>7</v>
      </c>
      <c r="W30" s="8">
        <v>91.02</v>
      </c>
      <c r="X30" t="s">
        <v>25</v>
      </c>
      <c r="Y30" s="8">
        <v>8</v>
      </c>
      <c r="Z30" s="8">
        <v>94.24</v>
      </c>
      <c r="AA30" s="8" t="s">
        <v>46</v>
      </c>
      <c r="AB30" s="8">
        <v>2015</v>
      </c>
      <c r="AC30" s="8" t="s">
        <v>5</v>
      </c>
      <c r="AD30" s="8">
        <v>17</v>
      </c>
      <c r="BK30">
        <v>30</v>
      </c>
      <c r="BL30" t="s">
        <v>27</v>
      </c>
      <c r="BM30" s="8">
        <v>8</v>
      </c>
      <c r="BN30" s="8">
        <v>100.7</v>
      </c>
      <c r="BO30" t="s">
        <v>22</v>
      </c>
      <c r="BP30" s="8">
        <v>11</v>
      </c>
      <c r="BQ30" s="8">
        <v>104.81</v>
      </c>
      <c r="BR30" s="8" t="s">
        <v>46</v>
      </c>
      <c r="BS30" s="8">
        <v>2016</v>
      </c>
      <c r="BT30" s="8" t="s">
        <v>6</v>
      </c>
    </row>
    <row r="31" spans="1:72" x14ac:dyDescent="0.5">
      <c r="A31" t="s">
        <v>34</v>
      </c>
      <c r="B31" s="8">
        <v>4</v>
      </c>
      <c r="C31" s="8">
        <v>92.84</v>
      </c>
      <c r="D31" t="s">
        <v>21</v>
      </c>
      <c r="E31" s="8">
        <v>6</v>
      </c>
      <c r="F31" s="8">
        <v>105.69</v>
      </c>
      <c r="G31" s="8" t="s">
        <v>46</v>
      </c>
      <c r="H31" s="8">
        <v>2015</v>
      </c>
      <c r="I31" s="8">
        <v>1</v>
      </c>
      <c r="K31" t="s">
        <v>34</v>
      </c>
      <c r="L31" s="8">
        <v>4</v>
      </c>
      <c r="M31" s="8">
        <v>92.84</v>
      </c>
      <c r="N31" t="s">
        <v>21</v>
      </c>
      <c r="O31" s="8">
        <v>6</v>
      </c>
      <c r="P31" s="8">
        <v>105.69</v>
      </c>
      <c r="Q31" s="8" t="s">
        <v>46</v>
      </c>
      <c r="R31" s="8">
        <v>2015</v>
      </c>
      <c r="S31" s="8">
        <v>1</v>
      </c>
      <c r="U31" t="s">
        <v>26</v>
      </c>
      <c r="V31" s="8">
        <v>2</v>
      </c>
      <c r="W31" s="8">
        <v>88.27</v>
      </c>
      <c r="X31" t="s">
        <v>24</v>
      </c>
      <c r="Y31" s="8">
        <v>8</v>
      </c>
      <c r="Z31" s="8">
        <v>94.85</v>
      </c>
      <c r="AA31" s="8" t="s">
        <v>46</v>
      </c>
      <c r="AB31" s="8">
        <v>2015</v>
      </c>
      <c r="AC31" s="8" t="s">
        <v>5</v>
      </c>
      <c r="BK31">
        <v>31</v>
      </c>
      <c r="BL31" t="s">
        <v>24</v>
      </c>
      <c r="BM31" s="8">
        <v>10</v>
      </c>
      <c r="BN31" s="8">
        <v>100.55</v>
      </c>
      <c r="BO31" t="s">
        <v>21</v>
      </c>
      <c r="BP31" s="8">
        <v>9</v>
      </c>
      <c r="BQ31" s="8">
        <v>95.79</v>
      </c>
      <c r="BR31" s="8" t="s">
        <v>46</v>
      </c>
      <c r="BS31" s="8">
        <v>2015</v>
      </c>
      <c r="BT31" s="8" t="s">
        <v>6</v>
      </c>
    </row>
    <row r="32" spans="1:72" x14ac:dyDescent="0.5">
      <c r="A32" t="s">
        <v>37</v>
      </c>
      <c r="B32" s="8">
        <v>2</v>
      </c>
      <c r="C32" s="8">
        <v>92.44</v>
      </c>
      <c r="D32" s="11" t="s">
        <v>30</v>
      </c>
      <c r="E32" s="8">
        <v>6</v>
      </c>
      <c r="F32" s="8">
        <v>98.61</v>
      </c>
      <c r="G32" s="8" t="s">
        <v>46</v>
      </c>
      <c r="H32" s="8">
        <v>2014</v>
      </c>
      <c r="I32" s="8">
        <v>1</v>
      </c>
      <c r="K32" t="s">
        <v>37</v>
      </c>
      <c r="L32" s="8">
        <v>2</v>
      </c>
      <c r="M32" s="8">
        <v>92.44</v>
      </c>
      <c r="N32" s="11" t="s">
        <v>30</v>
      </c>
      <c r="O32" s="8">
        <v>6</v>
      </c>
      <c r="P32" s="8">
        <v>98.61</v>
      </c>
      <c r="Q32" s="8" t="s">
        <v>46</v>
      </c>
      <c r="R32" s="8">
        <v>2014</v>
      </c>
      <c r="S32" s="8">
        <v>1</v>
      </c>
      <c r="U32" t="s">
        <v>26</v>
      </c>
      <c r="V32" s="8">
        <v>7</v>
      </c>
      <c r="W32" s="8">
        <v>87.86</v>
      </c>
      <c r="X32" s="11" t="s">
        <v>24</v>
      </c>
      <c r="Y32" s="8">
        <v>8</v>
      </c>
      <c r="Z32" s="8">
        <v>93.83</v>
      </c>
      <c r="AA32" s="8" t="s">
        <v>46</v>
      </c>
      <c r="AB32" s="8">
        <v>2014</v>
      </c>
      <c r="AC32" s="8" t="s">
        <v>5</v>
      </c>
      <c r="AD32" s="8">
        <v>2</v>
      </c>
      <c r="BK32">
        <v>32</v>
      </c>
      <c r="BL32" t="s">
        <v>26</v>
      </c>
      <c r="BM32" s="8">
        <v>6</v>
      </c>
      <c r="BN32" s="8">
        <v>100.24</v>
      </c>
      <c r="BO32" t="s">
        <v>52</v>
      </c>
      <c r="BP32" s="8">
        <v>0</v>
      </c>
      <c r="BQ32" s="8">
        <v>98.76</v>
      </c>
      <c r="BR32" s="8" t="s">
        <v>46</v>
      </c>
      <c r="BS32" s="8">
        <v>2017</v>
      </c>
      <c r="BT32" s="8">
        <v>1</v>
      </c>
    </row>
    <row r="33" spans="1:72" x14ac:dyDescent="0.5">
      <c r="A33" t="s">
        <v>27</v>
      </c>
      <c r="B33" s="8">
        <v>6</v>
      </c>
      <c r="C33" s="8">
        <v>92.43</v>
      </c>
      <c r="D33" t="s">
        <v>31</v>
      </c>
      <c r="E33" s="8">
        <v>2</v>
      </c>
      <c r="F33" s="8">
        <v>89.35</v>
      </c>
      <c r="G33" s="8" t="s">
        <v>46</v>
      </c>
      <c r="H33" s="8">
        <v>2016</v>
      </c>
      <c r="I33" s="8">
        <v>1</v>
      </c>
      <c r="K33" t="s">
        <v>27</v>
      </c>
      <c r="L33" s="8">
        <v>6</v>
      </c>
      <c r="M33" s="8">
        <v>92.43</v>
      </c>
      <c r="N33" t="s">
        <v>31</v>
      </c>
      <c r="O33" s="8">
        <v>2</v>
      </c>
      <c r="P33" s="8">
        <v>89.35</v>
      </c>
      <c r="Q33" s="8" t="s">
        <v>46</v>
      </c>
      <c r="R33" s="8">
        <v>2016</v>
      </c>
      <c r="S33" s="8">
        <v>1</v>
      </c>
      <c r="W33">
        <f>AVERAGE(W1:W32)</f>
        <v>99.229062499999998</v>
      </c>
      <c r="Z33">
        <f t="shared" ref="Z33" si="0">AVERAGE(Z1:Z32)</f>
        <v>99.229062500000012</v>
      </c>
      <c r="AD33" s="8">
        <v>32</v>
      </c>
      <c r="BK33">
        <v>33</v>
      </c>
      <c r="BL33" s="11" t="s">
        <v>22</v>
      </c>
      <c r="BM33" s="8">
        <v>8</v>
      </c>
      <c r="BN33" s="8">
        <v>100.01</v>
      </c>
      <c r="BO33" t="s">
        <v>31</v>
      </c>
      <c r="BP33" s="8">
        <v>6</v>
      </c>
      <c r="BQ33" s="8">
        <v>101.84</v>
      </c>
      <c r="BR33" s="8" t="s">
        <v>46</v>
      </c>
      <c r="BS33" s="8">
        <v>2014</v>
      </c>
      <c r="BT33" s="8" t="s">
        <v>5</v>
      </c>
    </row>
    <row r="34" spans="1:72" x14ac:dyDescent="0.5">
      <c r="A34" t="s">
        <v>34</v>
      </c>
      <c r="B34" s="8">
        <v>4</v>
      </c>
      <c r="C34" s="8">
        <v>91.91</v>
      </c>
      <c r="D34" s="11" t="s">
        <v>19</v>
      </c>
      <c r="E34" s="8">
        <v>6</v>
      </c>
      <c r="F34" s="8">
        <v>96.72</v>
      </c>
      <c r="G34" s="8" t="s">
        <v>46</v>
      </c>
      <c r="H34" s="8">
        <v>2014</v>
      </c>
      <c r="I34" s="8">
        <v>1</v>
      </c>
      <c r="K34" t="s">
        <v>34</v>
      </c>
      <c r="L34" s="8">
        <v>4</v>
      </c>
      <c r="M34" s="8">
        <v>91.91</v>
      </c>
      <c r="N34" s="11" t="s">
        <v>19</v>
      </c>
      <c r="O34" s="8">
        <v>6</v>
      </c>
      <c r="P34" s="8">
        <v>96.72</v>
      </c>
      <c r="Q34" s="8" t="s">
        <v>46</v>
      </c>
      <c r="R34" s="8">
        <v>2014</v>
      </c>
      <c r="S34" s="8">
        <v>1</v>
      </c>
      <c r="W34" s="8">
        <v>99.229060000000004</v>
      </c>
      <c r="BK34">
        <v>34</v>
      </c>
      <c r="BL34" t="s">
        <v>19</v>
      </c>
      <c r="BM34" s="8">
        <v>6</v>
      </c>
      <c r="BN34" s="8">
        <v>99.97</v>
      </c>
      <c r="BO34" t="s">
        <v>42</v>
      </c>
      <c r="BP34" s="8">
        <v>1</v>
      </c>
      <c r="BQ34" s="8">
        <v>90.35</v>
      </c>
      <c r="BR34" s="8" t="s">
        <v>46</v>
      </c>
      <c r="BS34" s="8">
        <v>2015</v>
      </c>
      <c r="BT34" s="8">
        <v>1</v>
      </c>
    </row>
    <row r="35" spans="1:72" ht="14.45" customHeight="1" x14ac:dyDescent="0.5">
      <c r="A35" t="s">
        <v>28</v>
      </c>
      <c r="B35" s="8">
        <v>6</v>
      </c>
      <c r="C35" s="8">
        <v>91.49</v>
      </c>
      <c r="D35" t="s">
        <v>34</v>
      </c>
      <c r="E35" s="8">
        <v>3</v>
      </c>
      <c r="F35" s="8">
        <v>88.3</v>
      </c>
      <c r="G35" s="8" t="s">
        <v>46</v>
      </c>
      <c r="H35" s="8">
        <v>2016</v>
      </c>
      <c r="I35" s="8">
        <v>1</v>
      </c>
      <c r="K35" t="s">
        <v>28</v>
      </c>
      <c r="L35" s="8">
        <v>6</v>
      </c>
      <c r="M35" s="8">
        <v>91.49</v>
      </c>
      <c r="N35" t="s">
        <v>34</v>
      </c>
      <c r="O35" s="8">
        <v>3</v>
      </c>
      <c r="P35" s="8">
        <v>88.3</v>
      </c>
      <c r="Q35" s="8" t="s">
        <v>46</v>
      </c>
      <c r="R35" s="8">
        <v>2016</v>
      </c>
      <c r="S35" s="8">
        <v>1</v>
      </c>
      <c r="BK35">
        <v>35</v>
      </c>
      <c r="BL35" t="s">
        <v>31</v>
      </c>
      <c r="BM35" s="8">
        <v>3</v>
      </c>
      <c r="BN35" s="8">
        <v>99.84</v>
      </c>
      <c r="BO35" t="s">
        <v>27</v>
      </c>
      <c r="BP35" s="8">
        <v>6</v>
      </c>
      <c r="BQ35" s="8">
        <v>102.96</v>
      </c>
      <c r="BR35" s="8" t="s">
        <v>46</v>
      </c>
      <c r="BS35" s="8">
        <v>2015</v>
      </c>
      <c r="BT35" s="8">
        <v>1</v>
      </c>
    </row>
    <row r="36" spans="1:72" x14ac:dyDescent="0.5">
      <c r="A36" t="s">
        <v>32</v>
      </c>
      <c r="B36" s="8">
        <v>4</v>
      </c>
      <c r="C36" s="8">
        <v>91.35</v>
      </c>
      <c r="D36" t="s">
        <v>21</v>
      </c>
      <c r="E36" s="8">
        <v>6</v>
      </c>
      <c r="F36" s="8">
        <v>94.78</v>
      </c>
      <c r="G36" s="8" t="s">
        <v>46</v>
      </c>
      <c r="H36" s="8">
        <v>2016</v>
      </c>
      <c r="I36" s="8">
        <v>1</v>
      </c>
      <c r="K36" t="s">
        <v>32</v>
      </c>
      <c r="L36" s="8">
        <v>4</v>
      </c>
      <c r="M36" s="8">
        <v>91.35</v>
      </c>
      <c r="N36" t="s">
        <v>21</v>
      </c>
      <c r="O36" s="8">
        <v>6</v>
      </c>
      <c r="P36" s="8">
        <v>94.78</v>
      </c>
      <c r="Q36" s="8" t="s">
        <v>46</v>
      </c>
      <c r="R36" s="8">
        <v>2016</v>
      </c>
      <c r="S36" s="8">
        <v>1</v>
      </c>
      <c r="BK36">
        <v>36</v>
      </c>
      <c r="BL36" t="s">
        <v>21</v>
      </c>
      <c r="BM36" s="8">
        <v>11</v>
      </c>
      <c r="BN36" s="8">
        <v>99.63</v>
      </c>
      <c r="BO36" t="s">
        <v>22</v>
      </c>
      <c r="BP36" s="8">
        <v>4</v>
      </c>
      <c r="BQ36" s="8">
        <v>94.22</v>
      </c>
      <c r="BR36" s="8" t="s">
        <v>46</v>
      </c>
      <c r="BS36" s="8">
        <v>2016</v>
      </c>
      <c r="BT36" s="8" t="s">
        <v>7</v>
      </c>
    </row>
    <row r="37" spans="1:72" x14ac:dyDescent="0.5">
      <c r="A37" t="s">
        <v>26</v>
      </c>
      <c r="B37" s="8">
        <v>6</v>
      </c>
      <c r="C37" s="8">
        <v>90.94</v>
      </c>
      <c r="D37" t="s">
        <v>36</v>
      </c>
      <c r="E37" s="8">
        <v>4</v>
      </c>
      <c r="F37" s="8">
        <v>87.12</v>
      </c>
      <c r="G37" s="8" t="s">
        <v>46</v>
      </c>
      <c r="H37" s="8">
        <v>2016</v>
      </c>
      <c r="I37" s="8">
        <v>1</v>
      </c>
      <c r="K37" t="s">
        <v>26</v>
      </c>
      <c r="L37" s="8">
        <v>6</v>
      </c>
      <c r="M37" s="8">
        <v>90.94</v>
      </c>
      <c r="N37" t="s">
        <v>36</v>
      </c>
      <c r="O37" s="8">
        <v>4</v>
      </c>
      <c r="P37" s="8">
        <v>87.12</v>
      </c>
      <c r="Q37" s="8" t="s">
        <v>46</v>
      </c>
      <c r="R37" s="8">
        <v>2016</v>
      </c>
      <c r="S37" s="8">
        <v>1</v>
      </c>
      <c r="BK37">
        <v>37</v>
      </c>
      <c r="BL37" t="s">
        <v>26</v>
      </c>
      <c r="BM37" s="8">
        <v>4</v>
      </c>
      <c r="BN37" s="8">
        <v>99.43</v>
      </c>
      <c r="BO37" t="s">
        <v>53</v>
      </c>
      <c r="BP37" s="8">
        <v>10</v>
      </c>
      <c r="BQ37" s="8">
        <v>97.7</v>
      </c>
      <c r="BR37" s="8" t="s">
        <v>46</v>
      </c>
      <c r="BS37" s="8">
        <v>2017</v>
      </c>
      <c r="BT37" s="8" t="s">
        <v>5</v>
      </c>
    </row>
    <row r="38" spans="1:72" x14ac:dyDescent="0.5">
      <c r="A38" t="s">
        <v>42</v>
      </c>
      <c r="B38" s="8">
        <v>1</v>
      </c>
      <c r="C38" s="8">
        <v>90.35</v>
      </c>
      <c r="D38" t="s">
        <v>19</v>
      </c>
      <c r="E38" s="8">
        <v>6</v>
      </c>
      <c r="F38" s="8">
        <v>99.97</v>
      </c>
      <c r="G38" s="8" t="s">
        <v>46</v>
      </c>
      <c r="H38" s="8">
        <v>2015</v>
      </c>
      <c r="I38" s="8">
        <v>1</v>
      </c>
      <c r="K38" t="s">
        <v>42</v>
      </c>
      <c r="L38" s="8">
        <v>1</v>
      </c>
      <c r="M38" s="8">
        <v>90.35</v>
      </c>
      <c r="N38" t="s">
        <v>19</v>
      </c>
      <c r="O38" s="8">
        <v>6</v>
      </c>
      <c r="P38" s="8">
        <v>99.97</v>
      </c>
      <c r="Q38" s="8" t="s">
        <v>46</v>
      </c>
      <c r="R38" s="8">
        <v>2015</v>
      </c>
      <c r="S38" s="8">
        <v>1</v>
      </c>
      <c r="T38" s="8">
        <v>30</v>
      </c>
      <c r="BK38">
        <v>38</v>
      </c>
      <c r="BL38" t="s">
        <v>19</v>
      </c>
      <c r="BM38" s="8">
        <v>8</v>
      </c>
      <c r="BN38" s="8">
        <v>99.32</v>
      </c>
      <c r="BO38" t="s">
        <v>32</v>
      </c>
      <c r="BP38" s="8">
        <v>3</v>
      </c>
      <c r="BQ38" s="8">
        <v>93.86</v>
      </c>
      <c r="BR38" s="8" t="s">
        <v>46</v>
      </c>
      <c r="BS38" s="8">
        <v>2015</v>
      </c>
      <c r="BT38" s="8" t="s">
        <v>5</v>
      </c>
    </row>
    <row r="39" spans="1:72" x14ac:dyDescent="0.5">
      <c r="A39" t="s">
        <v>26</v>
      </c>
      <c r="B39" s="8">
        <v>6</v>
      </c>
      <c r="C39" s="8">
        <v>89.43</v>
      </c>
      <c r="D39" t="s">
        <v>30</v>
      </c>
      <c r="E39" s="8">
        <v>2</v>
      </c>
      <c r="F39" s="8">
        <v>79.040000000000006</v>
      </c>
      <c r="G39" s="8" t="s">
        <v>46</v>
      </c>
      <c r="H39" s="8">
        <v>2015</v>
      </c>
      <c r="I39" s="8">
        <v>1</v>
      </c>
      <c r="K39" t="s">
        <v>26</v>
      </c>
      <c r="L39" s="8">
        <v>6</v>
      </c>
      <c r="M39" s="8">
        <v>89.43</v>
      </c>
      <c r="N39" t="s">
        <v>30</v>
      </c>
      <c r="O39" s="8">
        <v>2</v>
      </c>
      <c r="P39" s="8">
        <v>79.040000000000006</v>
      </c>
      <c r="Q39" s="8" t="s">
        <v>46</v>
      </c>
      <c r="R39" s="8">
        <v>2015</v>
      </c>
      <c r="S39" s="8">
        <v>1</v>
      </c>
      <c r="BK39">
        <v>39</v>
      </c>
      <c r="BL39" t="s">
        <v>24</v>
      </c>
      <c r="BM39" s="8">
        <v>8</v>
      </c>
      <c r="BN39" s="8">
        <v>99.25</v>
      </c>
      <c r="BO39" t="s">
        <v>21</v>
      </c>
      <c r="BP39" s="8">
        <v>10</v>
      </c>
      <c r="BQ39" s="8">
        <v>98.96</v>
      </c>
      <c r="BR39" s="8" t="s">
        <v>46</v>
      </c>
      <c r="BS39" s="8">
        <v>2016</v>
      </c>
      <c r="BT39" s="8" t="s">
        <v>5</v>
      </c>
    </row>
    <row r="40" spans="1:72" x14ac:dyDescent="0.5">
      <c r="A40" t="s">
        <v>31</v>
      </c>
      <c r="B40" s="8">
        <v>2</v>
      </c>
      <c r="C40" s="8">
        <v>89.35</v>
      </c>
      <c r="D40" t="s">
        <v>27</v>
      </c>
      <c r="E40" s="8">
        <v>6</v>
      </c>
      <c r="F40" s="8">
        <v>92.43</v>
      </c>
      <c r="G40" s="8" t="s">
        <v>46</v>
      </c>
      <c r="H40" s="8">
        <v>2016</v>
      </c>
      <c r="I40" s="8">
        <v>1</v>
      </c>
      <c r="K40" t="s">
        <v>31</v>
      </c>
      <c r="L40" s="8">
        <v>2</v>
      </c>
      <c r="M40" s="8">
        <v>89.35</v>
      </c>
      <c r="N40" t="s">
        <v>27</v>
      </c>
      <c r="O40" s="8">
        <v>6</v>
      </c>
      <c r="P40" s="8">
        <v>92.43</v>
      </c>
      <c r="Q40" s="8" t="s">
        <v>46</v>
      </c>
      <c r="R40" s="8">
        <v>2016</v>
      </c>
      <c r="S40" s="8">
        <v>1</v>
      </c>
      <c r="BK40">
        <v>40</v>
      </c>
      <c r="BL40" t="s">
        <v>24</v>
      </c>
      <c r="BM40" s="8">
        <v>7</v>
      </c>
      <c r="BN40" s="8">
        <v>99.15</v>
      </c>
      <c r="BO40" t="s">
        <v>19</v>
      </c>
      <c r="BP40" s="8">
        <v>11</v>
      </c>
      <c r="BQ40" s="8">
        <v>98.95</v>
      </c>
      <c r="BR40" s="8" t="s">
        <v>46</v>
      </c>
      <c r="BS40" s="8">
        <v>2015</v>
      </c>
      <c r="BT40" s="8" t="s">
        <v>7</v>
      </c>
    </row>
    <row r="41" spans="1:72" x14ac:dyDescent="0.5">
      <c r="A41" t="s">
        <v>28</v>
      </c>
      <c r="B41" s="8">
        <v>6</v>
      </c>
      <c r="C41" s="8">
        <v>89.14</v>
      </c>
      <c r="D41" t="s">
        <v>40</v>
      </c>
      <c r="E41" s="8">
        <v>1</v>
      </c>
      <c r="F41" s="8">
        <v>87.24</v>
      </c>
      <c r="G41" s="8" t="s">
        <v>46</v>
      </c>
      <c r="H41" s="8">
        <v>2015</v>
      </c>
      <c r="I41" s="8">
        <v>1</v>
      </c>
      <c r="K41" t="s">
        <v>28</v>
      </c>
      <c r="L41" s="8">
        <v>6</v>
      </c>
      <c r="M41" s="8">
        <v>89.14</v>
      </c>
      <c r="N41" t="s">
        <v>40</v>
      </c>
      <c r="O41" s="8">
        <v>1</v>
      </c>
      <c r="P41" s="8">
        <v>87.24</v>
      </c>
      <c r="Q41" s="8" t="s">
        <v>46</v>
      </c>
      <c r="R41" s="8">
        <v>2015</v>
      </c>
      <c r="S41" s="8">
        <v>1</v>
      </c>
      <c r="BK41">
        <v>41</v>
      </c>
      <c r="BL41" t="s">
        <v>21</v>
      </c>
      <c r="BM41" s="8">
        <v>10</v>
      </c>
      <c r="BN41" s="8">
        <v>98.96</v>
      </c>
      <c r="BO41" t="s">
        <v>24</v>
      </c>
      <c r="BP41" s="8">
        <v>8</v>
      </c>
      <c r="BQ41" s="8">
        <v>99.25</v>
      </c>
      <c r="BR41" s="8" t="s">
        <v>46</v>
      </c>
      <c r="BS41" s="8">
        <v>2016</v>
      </c>
      <c r="BT41" s="8" t="s">
        <v>5</v>
      </c>
    </row>
    <row r="42" spans="1:72" x14ac:dyDescent="0.5">
      <c r="A42" s="11" t="s">
        <v>24</v>
      </c>
      <c r="B42" s="8">
        <v>6</v>
      </c>
      <c r="C42" s="8">
        <v>88.84</v>
      </c>
      <c r="D42" t="s">
        <v>39</v>
      </c>
      <c r="E42" s="8">
        <v>2</v>
      </c>
      <c r="F42" s="8">
        <v>79.02</v>
      </c>
      <c r="G42" s="8" t="s">
        <v>46</v>
      </c>
      <c r="H42" s="8">
        <v>2014</v>
      </c>
      <c r="I42" s="8">
        <v>1</v>
      </c>
      <c r="K42" s="11" t="s">
        <v>24</v>
      </c>
      <c r="L42" s="8">
        <v>6</v>
      </c>
      <c r="M42" s="8">
        <v>88.84</v>
      </c>
      <c r="N42" t="s">
        <v>39</v>
      </c>
      <c r="O42" s="8">
        <v>2</v>
      </c>
      <c r="P42" s="8">
        <v>79.02</v>
      </c>
      <c r="Q42" s="8" t="s">
        <v>46</v>
      </c>
      <c r="R42" s="8">
        <v>2014</v>
      </c>
      <c r="S42" s="8">
        <v>1</v>
      </c>
      <c r="BK42">
        <v>42</v>
      </c>
      <c r="BL42" t="s">
        <v>19</v>
      </c>
      <c r="BM42" s="8">
        <v>11</v>
      </c>
      <c r="BN42" s="8">
        <v>98.95</v>
      </c>
      <c r="BO42" t="s">
        <v>24</v>
      </c>
      <c r="BP42" s="8">
        <v>7</v>
      </c>
      <c r="BQ42" s="8">
        <v>99.15</v>
      </c>
      <c r="BR42" s="8" t="s">
        <v>46</v>
      </c>
      <c r="BS42" s="8">
        <v>2015</v>
      </c>
      <c r="BT42" s="8" t="s">
        <v>7</v>
      </c>
    </row>
    <row r="43" spans="1:72" x14ac:dyDescent="0.5">
      <c r="A43" s="11" t="s">
        <v>27</v>
      </c>
      <c r="B43" s="8">
        <v>6</v>
      </c>
      <c r="C43" s="8">
        <v>88.33</v>
      </c>
      <c r="D43" t="s">
        <v>40</v>
      </c>
      <c r="E43" s="8">
        <v>2</v>
      </c>
      <c r="F43" s="8">
        <v>76.73</v>
      </c>
      <c r="G43" s="8" t="s">
        <v>46</v>
      </c>
      <c r="H43" s="8">
        <v>2014</v>
      </c>
      <c r="I43" s="8">
        <v>1</v>
      </c>
      <c r="K43" s="11" t="s">
        <v>27</v>
      </c>
      <c r="L43" s="8">
        <v>6</v>
      </c>
      <c r="M43" s="8">
        <v>88.33</v>
      </c>
      <c r="N43" t="s">
        <v>40</v>
      </c>
      <c r="O43" s="8">
        <v>2</v>
      </c>
      <c r="P43" s="8">
        <v>76.73</v>
      </c>
      <c r="Q43" s="8" t="s">
        <v>46</v>
      </c>
      <c r="R43" s="8">
        <v>2014</v>
      </c>
      <c r="S43" s="8">
        <v>1</v>
      </c>
      <c r="BK43">
        <v>43</v>
      </c>
      <c r="BL43" t="s">
        <v>52</v>
      </c>
      <c r="BM43" s="8">
        <v>0</v>
      </c>
      <c r="BN43" s="8">
        <v>98.76</v>
      </c>
      <c r="BO43" t="s">
        <v>26</v>
      </c>
      <c r="BP43" s="8">
        <v>6</v>
      </c>
      <c r="BQ43" s="8">
        <v>100.24</v>
      </c>
      <c r="BR43" s="8" t="s">
        <v>46</v>
      </c>
      <c r="BS43" s="8">
        <v>2017</v>
      </c>
      <c r="BT43" s="8">
        <v>1</v>
      </c>
    </row>
    <row r="44" spans="1:72" x14ac:dyDescent="0.5">
      <c r="A44" t="s">
        <v>34</v>
      </c>
      <c r="B44" s="8">
        <v>3</v>
      </c>
      <c r="C44" s="8">
        <v>88.3</v>
      </c>
      <c r="D44" t="s">
        <v>28</v>
      </c>
      <c r="E44" s="8">
        <v>6</v>
      </c>
      <c r="F44" s="8">
        <v>91.49</v>
      </c>
      <c r="G44" s="8" t="s">
        <v>46</v>
      </c>
      <c r="H44" s="8">
        <v>2016</v>
      </c>
      <c r="I44" s="8">
        <v>1</v>
      </c>
      <c r="K44" t="s">
        <v>34</v>
      </c>
      <c r="L44" s="8">
        <v>3</v>
      </c>
      <c r="M44" s="8">
        <v>88.3</v>
      </c>
      <c r="N44" t="s">
        <v>28</v>
      </c>
      <c r="O44" s="8">
        <v>6</v>
      </c>
      <c r="P44" s="8">
        <v>91.49</v>
      </c>
      <c r="Q44" s="8" t="s">
        <v>46</v>
      </c>
      <c r="R44" s="8">
        <v>2016</v>
      </c>
      <c r="S44" s="8">
        <v>1</v>
      </c>
      <c r="BK44">
        <v>44</v>
      </c>
      <c r="BL44" s="11" t="s">
        <v>30</v>
      </c>
      <c r="BM44" s="8">
        <v>6</v>
      </c>
      <c r="BN44" s="8">
        <v>98.61</v>
      </c>
      <c r="BO44" t="s">
        <v>37</v>
      </c>
      <c r="BP44" s="8">
        <v>2</v>
      </c>
      <c r="BQ44" s="8">
        <v>92.44</v>
      </c>
      <c r="BR44" s="8" t="s">
        <v>46</v>
      </c>
      <c r="BS44" s="8">
        <v>2014</v>
      </c>
      <c r="BT44" s="8">
        <v>1</v>
      </c>
    </row>
    <row r="45" spans="1:72" x14ac:dyDescent="0.5">
      <c r="A45" t="s">
        <v>50</v>
      </c>
      <c r="B45" s="8">
        <v>6</v>
      </c>
      <c r="C45" s="8">
        <v>88.29</v>
      </c>
      <c r="D45" t="s">
        <v>36</v>
      </c>
      <c r="E45" s="8">
        <v>2</v>
      </c>
      <c r="F45" s="8">
        <v>85.5</v>
      </c>
      <c r="G45" s="8" t="s">
        <v>46</v>
      </c>
      <c r="H45" s="8">
        <v>2017</v>
      </c>
      <c r="I45" s="8">
        <v>1</v>
      </c>
      <c r="K45" t="s">
        <v>50</v>
      </c>
      <c r="L45" s="8">
        <v>6</v>
      </c>
      <c r="M45" s="8">
        <v>88.29</v>
      </c>
      <c r="N45" t="s">
        <v>36</v>
      </c>
      <c r="O45" s="8">
        <v>2</v>
      </c>
      <c r="P45" s="8">
        <v>85.5</v>
      </c>
      <c r="Q45" s="8" t="s">
        <v>46</v>
      </c>
      <c r="R45" s="8">
        <v>2017</v>
      </c>
      <c r="S45" s="8">
        <v>1</v>
      </c>
      <c r="BK45">
        <v>45</v>
      </c>
      <c r="BL45" t="s">
        <v>31</v>
      </c>
      <c r="BM45" s="8">
        <v>5</v>
      </c>
      <c r="BN45" s="8">
        <v>98.42</v>
      </c>
      <c r="BO45" t="s">
        <v>25</v>
      </c>
      <c r="BP45" s="8">
        <v>10</v>
      </c>
      <c r="BQ45" s="8">
        <v>102.38</v>
      </c>
      <c r="BR45" s="8" t="s">
        <v>46</v>
      </c>
      <c r="BS45" s="8">
        <v>2017</v>
      </c>
      <c r="BT45" s="8" t="s">
        <v>5</v>
      </c>
    </row>
    <row r="46" spans="1:72" x14ac:dyDescent="0.5">
      <c r="A46" t="s">
        <v>40</v>
      </c>
      <c r="B46" s="8">
        <v>1</v>
      </c>
      <c r="C46" s="8">
        <v>87.24</v>
      </c>
      <c r="D46" t="s">
        <v>28</v>
      </c>
      <c r="E46" s="8">
        <v>6</v>
      </c>
      <c r="F46" s="8">
        <v>89.14</v>
      </c>
      <c r="G46" s="8" t="s">
        <v>46</v>
      </c>
      <c r="H46" s="8">
        <v>2015</v>
      </c>
      <c r="I46" s="8">
        <v>1</v>
      </c>
      <c r="K46" t="s">
        <v>40</v>
      </c>
      <c r="L46" s="8">
        <v>1</v>
      </c>
      <c r="M46" s="8">
        <v>87.24</v>
      </c>
      <c r="N46" t="s">
        <v>28</v>
      </c>
      <c r="O46" s="8">
        <v>6</v>
      </c>
      <c r="P46" s="8">
        <v>89.14</v>
      </c>
      <c r="Q46" s="8" t="s">
        <v>46</v>
      </c>
      <c r="R46" s="8">
        <v>2015</v>
      </c>
      <c r="S46" s="8">
        <v>1</v>
      </c>
      <c r="BK46">
        <v>46</v>
      </c>
      <c r="BL46" t="s">
        <v>25</v>
      </c>
      <c r="BM46" s="8">
        <v>11</v>
      </c>
      <c r="BN46" s="8">
        <v>98.41</v>
      </c>
      <c r="BO46" t="s">
        <v>24</v>
      </c>
      <c r="BP46" s="8">
        <v>9</v>
      </c>
      <c r="BQ46" s="8">
        <v>90.07</v>
      </c>
      <c r="BR46" s="8" t="s">
        <v>46</v>
      </c>
      <c r="BS46" s="8">
        <v>2017</v>
      </c>
      <c r="BT46" s="8" t="s">
        <v>6</v>
      </c>
    </row>
    <row r="47" spans="1:72" x14ac:dyDescent="0.5">
      <c r="A47" t="s">
        <v>36</v>
      </c>
      <c r="B47" s="8">
        <v>4</v>
      </c>
      <c r="C47" s="8">
        <v>87.12</v>
      </c>
      <c r="D47" t="s">
        <v>26</v>
      </c>
      <c r="E47" s="8">
        <v>6</v>
      </c>
      <c r="F47" s="8">
        <v>90.94</v>
      </c>
      <c r="G47" s="8" t="s">
        <v>46</v>
      </c>
      <c r="H47" s="8">
        <v>2016</v>
      </c>
      <c r="I47" s="8">
        <v>1</v>
      </c>
      <c r="K47" t="s">
        <v>36</v>
      </c>
      <c r="L47" s="8">
        <v>4</v>
      </c>
      <c r="M47" s="8">
        <v>87.12</v>
      </c>
      <c r="N47" t="s">
        <v>26</v>
      </c>
      <c r="O47" s="8">
        <v>6</v>
      </c>
      <c r="P47" s="8">
        <v>90.94</v>
      </c>
      <c r="Q47" s="8" t="s">
        <v>46</v>
      </c>
      <c r="R47" s="8">
        <v>2016</v>
      </c>
      <c r="S47" s="8">
        <v>1</v>
      </c>
      <c r="BK47">
        <v>47</v>
      </c>
      <c r="BL47" t="s">
        <v>33</v>
      </c>
      <c r="BM47" s="8">
        <v>5</v>
      </c>
      <c r="BN47" s="8">
        <v>98.28</v>
      </c>
      <c r="BO47" t="s">
        <v>32</v>
      </c>
      <c r="BP47" s="8">
        <v>6</v>
      </c>
      <c r="BQ47" s="8">
        <v>94.46</v>
      </c>
      <c r="BR47" s="8" t="s">
        <v>46</v>
      </c>
      <c r="BS47" s="8">
        <v>2015</v>
      </c>
      <c r="BT47" s="8">
        <v>1</v>
      </c>
    </row>
    <row r="48" spans="1:72" x14ac:dyDescent="0.5">
      <c r="A48" t="s">
        <v>38</v>
      </c>
      <c r="B48" s="8">
        <v>2</v>
      </c>
      <c r="C48" s="8">
        <v>86.93</v>
      </c>
      <c r="D48" t="s">
        <v>24</v>
      </c>
      <c r="E48" s="8">
        <v>6</v>
      </c>
      <c r="F48" s="8">
        <v>95.94</v>
      </c>
      <c r="G48" s="8" t="s">
        <v>46</v>
      </c>
      <c r="H48" s="8">
        <v>2016</v>
      </c>
      <c r="I48" s="8">
        <v>1</v>
      </c>
      <c r="K48" t="s">
        <v>38</v>
      </c>
      <c r="L48" s="8">
        <v>2</v>
      </c>
      <c r="M48" s="8">
        <v>86.93</v>
      </c>
      <c r="N48" t="s">
        <v>24</v>
      </c>
      <c r="O48" s="8">
        <v>6</v>
      </c>
      <c r="P48" s="8">
        <v>95.94</v>
      </c>
      <c r="Q48" s="8" t="s">
        <v>46</v>
      </c>
      <c r="R48" s="8">
        <v>2016</v>
      </c>
      <c r="S48" s="8">
        <v>1</v>
      </c>
      <c r="BK48">
        <v>48</v>
      </c>
      <c r="BL48" t="s">
        <v>25</v>
      </c>
      <c r="BM48" s="8">
        <v>6</v>
      </c>
      <c r="BN48" s="8">
        <v>98.02</v>
      </c>
      <c r="BO48" t="s">
        <v>41</v>
      </c>
      <c r="BP48" s="8">
        <v>0</v>
      </c>
      <c r="BQ48" s="8">
        <v>77.97</v>
      </c>
      <c r="BR48" s="8" t="s">
        <v>46</v>
      </c>
      <c r="BS48" s="8">
        <v>2015</v>
      </c>
      <c r="BT48" s="8">
        <v>1</v>
      </c>
    </row>
    <row r="49" spans="1:72" x14ac:dyDescent="0.5">
      <c r="A49" t="s">
        <v>43</v>
      </c>
      <c r="B49" s="8">
        <v>1</v>
      </c>
      <c r="C49" s="8">
        <v>86.71</v>
      </c>
      <c r="D49" t="s">
        <v>22</v>
      </c>
      <c r="E49" s="8">
        <v>6</v>
      </c>
      <c r="F49" s="8">
        <v>95.64</v>
      </c>
      <c r="G49" s="8" t="s">
        <v>46</v>
      </c>
      <c r="H49" s="8">
        <v>2016</v>
      </c>
      <c r="I49" s="8">
        <v>1</v>
      </c>
      <c r="K49" t="s">
        <v>43</v>
      </c>
      <c r="L49" s="8">
        <v>1</v>
      </c>
      <c r="M49" s="8">
        <v>86.71</v>
      </c>
      <c r="N49" t="s">
        <v>22</v>
      </c>
      <c r="O49" s="8">
        <v>6</v>
      </c>
      <c r="P49" s="8">
        <v>95.64</v>
      </c>
      <c r="Q49" s="8" t="s">
        <v>46</v>
      </c>
      <c r="R49" s="8">
        <v>2016</v>
      </c>
      <c r="S49" s="8">
        <v>1</v>
      </c>
      <c r="BK49">
        <v>49</v>
      </c>
      <c r="BL49" t="s">
        <v>26</v>
      </c>
      <c r="BM49" s="8">
        <v>5</v>
      </c>
      <c r="BN49" s="8">
        <v>97.75</v>
      </c>
      <c r="BO49" t="s">
        <v>21</v>
      </c>
      <c r="BP49" s="8">
        <v>11</v>
      </c>
      <c r="BQ49" s="8">
        <v>97.22</v>
      </c>
      <c r="BR49" s="8" t="s">
        <v>46</v>
      </c>
      <c r="BS49" s="8">
        <v>2016</v>
      </c>
      <c r="BT49" s="8" t="s">
        <v>6</v>
      </c>
    </row>
    <row r="50" spans="1:72" x14ac:dyDescent="0.5">
      <c r="A50" t="s">
        <v>45</v>
      </c>
      <c r="B50" s="8">
        <v>0</v>
      </c>
      <c r="C50" s="8">
        <v>86.68</v>
      </c>
      <c r="D50" s="11" t="s">
        <v>22</v>
      </c>
      <c r="E50" s="8">
        <v>6</v>
      </c>
      <c r="F50" s="8">
        <v>102.48</v>
      </c>
      <c r="G50" s="8" t="s">
        <v>46</v>
      </c>
      <c r="H50" s="8">
        <v>2014</v>
      </c>
      <c r="I50" s="8">
        <v>1</v>
      </c>
      <c r="K50" t="s">
        <v>45</v>
      </c>
      <c r="L50" s="8">
        <v>0</v>
      </c>
      <c r="M50" s="8">
        <v>86.68</v>
      </c>
      <c r="N50" s="11" t="s">
        <v>22</v>
      </c>
      <c r="O50" s="8">
        <v>6</v>
      </c>
      <c r="P50" s="8">
        <v>102.48</v>
      </c>
      <c r="Q50" s="8" t="s">
        <v>46</v>
      </c>
      <c r="R50" s="8">
        <v>2014</v>
      </c>
      <c r="S50" s="8">
        <v>1</v>
      </c>
      <c r="BK50">
        <v>50</v>
      </c>
      <c r="BL50" t="s">
        <v>53</v>
      </c>
      <c r="BM50" s="8">
        <v>10</v>
      </c>
      <c r="BN50" s="8">
        <v>97.7</v>
      </c>
      <c r="BO50" t="s">
        <v>26</v>
      </c>
      <c r="BP50" s="8">
        <v>4</v>
      </c>
      <c r="BQ50" s="8">
        <v>99.43</v>
      </c>
      <c r="BR50" s="8" t="s">
        <v>46</v>
      </c>
      <c r="BS50" s="8">
        <v>2017</v>
      </c>
      <c r="BT50" s="8" t="s">
        <v>5</v>
      </c>
    </row>
    <row r="51" spans="1:72" x14ac:dyDescent="0.5">
      <c r="A51" t="s">
        <v>36</v>
      </c>
      <c r="B51" s="8">
        <v>2</v>
      </c>
      <c r="C51" s="8">
        <v>85.5</v>
      </c>
      <c r="D51" t="s">
        <v>50</v>
      </c>
      <c r="E51" s="8">
        <v>6</v>
      </c>
      <c r="F51" s="8">
        <v>88.29</v>
      </c>
      <c r="G51" s="8" t="s">
        <v>46</v>
      </c>
      <c r="H51" s="8">
        <v>2017</v>
      </c>
      <c r="I51" s="8">
        <v>1</v>
      </c>
      <c r="K51" t="s">
        <v>36</v>
      </c>
      <c r="L51" s="8">
        <v>2</v>
      </c>
      <c r="M51" s="8">
        <v>85.5</v>
      </c>
      <c r="N51" t="s">
        <v>50</v>
      </c>
      <c r="O51" s="8">
        <v>6</v>
      </c>
      <c r="P51" s="8">
        <v>88.29</v>
      </c>
      <c r="Q51" s="8" t="s">
        <v>46</v>
      </c>
      <c r="R51" s="8">
        <v>2017</v>
      </c>
      <c r="S51" s="8">
        <v>1</v>
      </c>
      <c r="BK51">
        <v>51</v>
      </c>
      <c r="BL51" t="s">
        <v>25</v>
      </c>
      <c r="BM51" s="8">
        <v>7</v>
      </c>
      <c r="BN51" s="8">
        <v>97.5</v>
      </c>
      <c r="BO51" t="s">
        <v>22</v>
      </c>
      <c r="BP51" s="8">
        <v>10</v>
      </c>
      <c r="BQ51" s="8">
        <v>95.95</v>
      </c>
      <c r="BR51" s="8" t="s">
        <v>46</v>
      </c>
      <c r="BS51" s="8">
        <v>2016</v>
      </c>
      <c r="BT51" s="8" t="s">
        <v>5</v>
      </c>
    </row>
    <row r="52" spans="1:72" x14ac:dyDescent="0.5">
      <c r="A52" t="s">
        <v>32</v>
      </c>
      <c r="B52" s="8">
        <v>0</v>
      </c>
      <c r="C52" s="8">
        <v>85</v>
      </c>
      <c r="D52" s="11" t="s">
        <v>21</v>
      </c>
      <c r="E52" s="8">
        <v>6</v>
      </c>
      <c r="F52" s="8">
        <v>95.94</v>
      </c>
      <c r="G52" s="8" t="s">
        <v>46</v>
      </c>
      <c r="H52" s="8">
        <v>2014</v>
      </c>
      <c r="I52" s="8">
        <v>1</v>
      </c>
      <c r="K52" t="s">
        <v>32</v>
      </c>
      <c r="L52" s="8">
        <v>0</v>
      </c>
      <c r="M52" s="8">
        <v>85</v>
      </c>
      <c r="N52" s="11" t="s">
        <v>21</v>
      </c>
      <c r="O52" s="8">
        <v>6</v>
      </c>
      <c r="P52" s="8">
        <v>95.94</v>
      </c>
      <c r="Q52" s="8" t="s">
        <v>46</v>
      </c>
      <c r="R52" s="8">
        <v>2014</v>
      </c>
      <c r="S52" s="8">
        <v>1</v>
      </c>
      <c r="BK52">
        <v>52</v>
      </c>
      <c r="BL52" t="s">
        <v>25</v>
      </c>
      <c r="BM52" s="8">
        <v>6</v>
      </c>
      <c r="BN52" s="8">
        <v>97.4</v>
      </c>
      <c r="BO52" t="s">
        <v>41</v>
      </c>
      <c r="BP52" s="8">
        <v>3</v>
      </c>
      <c r="BQ52" s="8">
        <v>79.64</v>
      </c>
      <c r="BR52" s="8" t="s">
        <v>46</v>
      </c>
      <c r="BS52" s="8">
        <v>2016</v>
      </c>
      <c r="BT52" s="8">
        <v>1</v>
      </c>
    </row>
    <row r="53" spans="1:72" x14ac:dyDescent="0.5">
      <c r="A53" t="s">
        <v>44</v>
      </c>
      <c r="B53" s="8">
        <v>1</v>
      </c>
      <c r="C53" s="8">
        <v>84.35</v>
      </c>
      <c r="D53" s="11" t="s">
        <v>26</v>
      </c>
      <c r="E53" s="8">
        <v>6</v>
      </c>
      <c r="F53" s="8">
        <v>97.08</v>
      </c>
      <c r="G53" s="8" t="s">
        <v>46</v>
      </c>
      <c r="H53" s="8">
        <v>2014</v>
      </c>
      <c r="I53" s="8">
        <v>1</v>
      </c>
      <c r="K53" t="s">
        <v>44</v>
      </c>
      <c r="L53" s="8">
        <v>1</v>
      </c>
      <c r="M53" s="8">
        <v>84.35</v>
      </c>
      <c r="N53" s="11" t="s">
        <v>26</v>
      </c>
      <c r="O53" s="8">
        <v>6</v>
      </c>
      <c r="P53" s="8">
        <v>97.08</v>
      </c>
      <c r="Q53" s="8" t="s">
        <v>46</v>
      </c>
      <c r="R53" s="8">
        <v>2014</v>
      </c>
      <c r="S53" s="8">
        <v>1</v>
      </c>
      <c r="BK53">
        <v>53</v>
      </c>
      <c r="BL53" t="s">
        <v>50</v>
      </c>
      <c r="BM53" s="8">
        <v>5</v>
      </c>
      <c r="BN53" s="8">
        <v>97.26</v>
      </c>
      <c r="BO53" t="s">
        <v>24</v>
      </c>
      <c r="BP53" s="8">
        <v>10</v>
      </c>
      <c r="BQ53" s="8">
        <v>101.05</v>
      </c>
      <c r="BR53" s="8" t="s">
        <v>46</v>
      </c>
      <c r="BS53" s="8">
        <v>2017</v>
      </c>
      <c r="BT53" s="8" t="s">
        <v>5</v>
      </c>
    </row>
    <row r="54" spans="1:72" x14ac:dyDescent="0.5">
      <c r="A54" t="s">
        <v>35</v>
      </c>
      <c r="B54" s="8">
        <v>3</v>
      </c>
      <c r="C54" s="8">
        <v>83.93</v>
      </c>
      <c r="D54" s="11" t="s">
        <v>31</v>
      </c>
      <c r="E54" s="8">
        <v>6</v>
      </c>
      <c r="F54" s="8">
        <v>102.5</v>
      </c>
      <c r="G54" s="8" t="s">
        <v>46</v>
      </c>
      <c r="H54" s="8">
        <v>2014</v>
      </c>
      <c r="I54" s="8">
        <v>1</v>
      </c>
      <c r="K54" t="s">
        <v>35</v>
      </c>
      <c r="L54" s="8">
        <v>3</v>
      </c>
      <c r="M54" s="8">
        <v>83.93</v>
      </c>
      <c r="N54" s="11" t="s">
        <v>31</v>
      </c>
      <c r="O54" s="8">
        <v>6</v>
      </c>
      <c r="P54" s="8">
        <v>102.5</v>
      </c>
      <c r="Q54" s="8" t="s">
        <v>46</v>
      </c>
      <c r="R54" s="8">
        <v>2014</v>
      </c>
      <c r="S54" s="8">
        <v>1</v>
      </c>
      <c r="BK54">
        <v>54</v>
      </c>
      <c r="BL54" t="s">
        <v>21</v>
      </c>
      <c r="BM54" s="8">
        <v>11</v>
      </c>
      <c r="BN54" s="8">
        <v>97.22</v>
      </c>
      <c r="BO54" t="s">
        <v>26</v>
      </c>
      <c r="BP54" s="8">
        <v>5</v>
      </c>
      <c r="BQ54" s="8">
        <v>97.75</v>
      </c>
      <c r="BR54" s="8" t="s">
        <v>46</v>
      </c>
      <c r="BS54" s="8">
        <v>2016</v>
      </c>
      <c r="BT54" s="8" t="s">
        <v>6</v>
      </c>
    </row>
    <row r="55" spans="1:72" x14ac:dyDescent="0.5">
      <c r="A55" t="s">
        <v>31</v>
      </c>
      <c r="B55" s="8">
        <v>6</v>
      </c>
      <c r="C55" s="8">
        <v>83.74</v>
      </c>
      <c r="D55" t="s">
        <v>48</v>
      </c>
      <c r="E55" s="8">
        <v>2</v>
      </c>
      <c r="F55" s="8">
        <v>80.930000000000007</v>
      </c>
      <c r="G55" s="8" t="s">
        <v>46</v>
      </c>
      <c r="H55" s="8">
        <v>2017</v>
      </c>
      <c r="I55" s="8">
        <v>1</v>
      </c>
      <c r="K55" t="s">
        <v>31</v>
      </c>
      <c r="L55" s="8">
        <v>6</v>
      </c>
      <c r="M55" s="8">
        <v>83.74</v>
      </c>
      <c r="N55" t="s">
        <v>48</v>
      </c>
      <c r="O55" s="8">
        <v>2</v>
      </c>
      <c r="P55" s="8">
        <v>80.930000000000007</v>
      </c>
      <c r="Q55" s="8" t="s">
        <v>46</v>
      </c>
      <c r="R55" s="8">
        <v>2017</v>
      </c>
      <c r="S55" s="8">
        <v>1</v>
      </c>
      <c r="BK55">
        <v>55</v>
      </c>
      <c r="BL55" s="11" t="s">
        <v>26</v>
      </c>
      <c r="BM55" s="8">
        <v>6</v>
      </c>
      <c r="BN55" s="8">
        <v>97.08</v>
      </c>
      <c r="BO55" t="s">
        <v>44</v>
      </c>
      <c r="BP55" s="8">
        <v>1</v>
      </c>
      <c r="BQ55" s="8">
        <v>84.35</v>
      </c>
      <c r="BR55" s="8" t="s">
        <v>46</v>
      </c>
      <c r="BS55" s="8">
        <v>2014</v>
      </c>
      <c r="BT55" s="8">
        <v>1</v>
      </c>
    </row>
    <row r="56" spans="1:72" x14ac:dyDescent="0.5">
      <c r="A56" t="s">
        <v>36</v>
      </c>
      <c r="B56" s="8">
        <v>1</v>
      </c>
      <c r="C56" s="8">
        <v>81.31</v>
      </c>
      <c r="D56" t="s">
        <v>24</v>
      </c>
      <c r="E56" s="8">
        <v>6</v>
      </c>
      <c r="F56" s="8">
        <v>94.11</v>
      </c>
      <c r="G56" s="8" t="s">
        <v>46</v>
      </c>
      <c r="H56" s="8">
        <v>2015</v>
      </c>
      <c r="I56" s="8">
        <v>1</v>
      </c>
      <c r="K56" t="s">
        <v>36</v>
      </c>
      <c r="L56" s="8">
        <v>1</v>
      </c>
      <c r="M56" s="8">
        <v>81.31</v>
      </c>
      <c r="N56" t="s">
        <v>24</v>
      </c>
      <c r="O56" s="8">
        <v>6</v>
      </c>
      <c r="P56" s="8">
        <v>94.11</v>
      </c>
      <c r="Q56" s="8" t="s">
        <v>46</v>
      </c>
      <c r="R56" s="8">
        <v>2015</v>
      </c>
      <c r="S56" s="8">
        <v>1</v>
      </c>
      <c r="BK56">
        <v>56</v>
      </c>
      <c r="BL56" s="11" t="s">
        <v>19</v>
      </c>
      <c r="BM56" s="8">
        <v>6</v>
      </c>
      <c r="BN56" s="8">
        <v>96.72</v>
      </c>
      <c r="BO56" t="s">
        <v>34</v>
      </c>
      <c r="BP56" s="8">
        <v>4</v>
      </c>
      <c r="BQ56" s="8">
        <v>91.91</v>
      </c>
      <c r="BR56" s="8" t="s">
        <v>46</v>
      </c>
      <c r="BS56" s="8">
        <v>2014</v>
      </c>
      <c r="BT56" s="8">
        <v>1</v>
      </c>
    </row>
    <row r="57" spans="1:72" x14ac:dyDescent="0.5">
      <c r="A57" t="s">
        <v>48</v>
      </c>
      <c r="B57" s="8">
        <v>2</v>
      </c>
      <c r="C57" s="8">
        <v>80.930000000000007</v>
      </c>
      <c r="D57" t="s">
        <v>31</v>
      </c>
      <c r="E57" s="8">
        <v>6</v>
      </c>
      <c r="F57" s="8">
        <v>83.74</v>
      </c>
      <c r="G57" s="8" t="s">
        <v>46</v>
      </c>
      <c r="H57" s="8">
        <v>2017</v>
      </c>
      <c r="I57" s="8">
        <v>1</v>
      </c>
      <c r="K57" t="s">
        <v>48</v>
      </c>
      <c r="L57" s="8">
        <v>2</v>
      </c>
      <c r="M57" s="8">
        <v>80.930000000000007</v>
      </c>
      <c r="N57" t="s">
        <v>31</v>
      </c>
      <c r="O57" s="8">
        <v>6</v>
      </c>
      <c r="P57" s="8">
        <v>83.74</v>
      </c>
      <c r="Q57" s="8" t="s">
        <v>46</v>
      </c>
      <c r="R57" s="8">
        <v>2017</v>
      </c>
      <c r="S57" s="8">
        <v>1</v>
      </c>
      <c r="T57" s="8">
        <v>19</v>
      </c>
      <c r="BK57">
        <v>57</v>
      </c>
      <c r="BL57" t="s">
        <v>25</v>
      </c>
      <c r="BM57" s="8">
        <v>6</v>
      </c>
      <c r="BN57" s="8">
        <v>96.47</v>
      </c>
      <c r="BO57" t="s">
        <v>38</v>
      </c>
      <c r="BP57" s="8">
        <v>1</v>
      </c>
      <c r="BQ57" s="8">
        <v>78.25</v>
      </c>
      <c r="BR57" s="8" t="s">
        <v>46</v>
      </c>
      <c r="BS57" s="8">
        <v>2017</v>
      </c>
      <c r="BT57" s="8">
        <v>1</v>
      </c>
    </row>
    <row r="58" spans="1:72" x14ac:dyDescent="0.5">
      <c r="A58" t="s">
        <v>41</v>
      </c>
      <c r="B58" s="8">
        <v>3</v>
      </c>
      <c r="C58" s="8">
        <v>79.64</v>
      </c>
      <c r="D58" t="s">
        <v>25</v>
      </c>
      <c r="E58" s="8">
        <v>6</v>
      </c>
      <c r="F58" s="8">
        <v>97.4</v>
      </c>
      <c r="G58" s="8" t="s">
        <v>46</v>
      </c>
      <c r="H58" s="8">
        <v>2016</v>
      </c>
      <c r="I58" s="8">
        <v>1</v>
      </c>
      <c r="K58" t="s">
        <v>41</v>
      </c>
      <c r="L58" s="8">
        <v>3</v>
      </c>
      <c r="M58" s="8">
        <v>79.64</v>
      </c>
      <c r="N58" t="s">
        <v>25</v>
      </c>
      <c r="O58" s="8">
        <v>6</v>
      </c>
      <c r="P58" s="8">
        <v>97.4</v>
      </c>
      <c r="Q58" s="8" t="s">
        <v>46</v>
      </c>
      <c r="R58" s="8">
        <v>2016</v>
      </c>
      <c r="S58" s="8">
        <v>1</v>
      </c>
      <c r="BK58">
        <v>58</v>
      </c>
      <c r="BL58" t="s">
        <v>22</v>
      </c>
      <c r="BM58" s="8">
        <v>10</v>
      </c>
      <c r="BN58" s="8">
        <v>95.95</v>
      </c>
      <c r="BO58" t="s">
        <v>25</v>
      </c>
      <c r="BP58" s="8">
        <v>7</v>
      </c>
      <c r="BQ58" s="8">
        <v>97.5</v>
      </c>
      <c r="BR58" s="8" t="s">
        <v>46</v>
      </c>
      <c r="BS58" s="8">
        <v>2016</v>
      </c>
      <c r="BT58" s="8" t="s">
        <v>5</v>
      </c>
    </row>
    <row r="59" spans="1:72" x14ac:dyDescent="0.5">
      <c r="A59" t="s">
        <v>30</v>
      </c>
      <c r="B59" s="8">
        <v>2</v>
      </c>
      <c r="C59" s="8">
        <v>79.040000000000006</v>
      </c>
      <c r="D59" t="s">
        <v>26</v>
      </c>
      <c r="E59" s="8">
        <v>6</v>
      </c>
      <c r="F59" s="8">
        <v>89.43</v>
      </c>
      <c r="G59" s="8" t="s">
        <v>46</v>
      </c>
      <c r="H59" s="8">
        <v>2015</v>
      </c>
      <c r="I59" s="8">
        <v>1</v>
      </c>
      <c r="K59" t="s">
        <v>30</v>
      </c>
      <c r="L59" s="8">
        <v>2</v>
      </c>
      <c r="M59" s="8">
        <v>79.040000000000006</v>
      </c>
      <c r="N59" t="s">
        <v>26</v>
      </c>
      <c r="O59" s="8">
        <v>6</v>
      </c>
      <c r="P59" s="8">
        <v>89.43</v>
      </c>
      <c r="Q59" s="8" t="s">
        <v>46</v>
      </c>
      <c r="R59" s="8">
        <v>2015</v>
      </c>
      <c r="S59" s="8">
        <v>1</v>
      </c>
      <c r="BK59">
        <v>59</v>
      </c>
      <c r="BL59" t="s">
        <v>24</v>
      </c>
      <c r="BM59" s="8">
        <v>6</v>
      </c>
      <c r="BN59" s="8">
        <v>95.94</v>
      </c>
      <c r="BO59" t="s">
        <v>38</v>
      </c>
      <c r="BP59" s="8">
        <v>2</v>
      </c>
      <c r="BQ59" s="8">
        <v>86.93</v>
      </c>
      <c r="BR59" s="8" t="s">
        <v>46</v>
      </c>
      <c r="BS59" s="8">
        <v>2016</v>
      </c>
      <c r="BT59" s="8">
        <v>1</v>
      </c>
    </row>
    <row r="60" spans="1:72" x14ac:dyDescent="0.5">
      <c r="A60" t="s">
        <v>39</v>
      </c>
      <c r="B60" s="8">
        <v>2</v>
      </c>
      <c r="C60" s="8">
        <v>79.02</v>
      </c>
      <c r="D60" s="11" t="s">
        <v>24</v>
      </c>
      <c r="E60" s="8">
        <v>6</v>
      </c>
      <c r="F60" s="8">
        <v>88.84</v>
      </c>
      <c r="G60" s="8" t="s">
        <v>46</v>
      </c>
      <c r="H60" s="8">
        <v>2014</v>
      </c>
      <c r="I60" s="8">
        <v>1</v>
      </c>
      <c r="K60" t="s">
        <v>39</v>
      </c>
      <c r="L60" s="8">
        <v>2</v>
      </c>
      <c r="M60" s="8">
        <v>79.02</v>
      </c>
      <c r="N60" s="11" t="s">
        <v>24</v>
      </c>
      <c r="O60" s="8">
        <v>6</v>
      </c>
      <c r="P60" s="8">
        <v>88.84</v>
      </c>
      <c r="Q60" s="8" t="s">
        <v>46</v>
      </c>
      <c r="R60" s="8">
        <v>2014</v>
      </c>
      <c r="S60" s="8">
        <v>1</v>
      </c>
      <c r="BK60">
        <v>60</v>
      </c>
      <c r="BL60" s="11" t="s">
        <v>21</v>
      </c>
      <c r="BM60" s="8">
        <v>6</v>
      </c>
      <c r="BN60" s="8">
        <v>95.94</v>
      </c>
      <c r="BO60" t="s">
        <v>32</v>
      </c>
      <c r="BP60" s="8">
        <v>0</v>
      </c>
      <c r="BQ60" s="8">
        <v>85</v>
      </c>
      <c r="BR60" s="8" t="s">
        <v>46</v>
      </c>
      <c r="BS60" s="8">
        <v>2014</v>
      </c>
      <c r="BT60" s="8">
        <v>1</v>
      </c>
    </row>
    <row r="61" spans="1:72" x14ac:dyDescent="0.5">
      <c r="A61" t="s">
        <v>38</v>
      </c>
      <c r="B61" s="8">
        <v>1</v>
      </c>
      <c r="C61" s="8">
        <v>78.25</v>
      </c>
      <c r="D61" t="s">
        <v>25</v>
      </c>
      <c r="E61" s="8">
        <v>6</v>
      </c>
      <c r="F61" s="8">
        <v>96.47</v>
      </c>
      <c r="G61" s="8" t="s">
        <v>46</v>
      </c>
      <c r="H61" s="8">
        <v>2017</v>
      </c>
      <c r="I61" s="8">
        <v>1</v>
      </c>
      <c r="K61" t="s">
        <v>38</v>
      </c>
      <c r="L61" s="8">
        <v>1</v>
      </c>
      <c r="M61" s="8">
        <v>78.25</v>
      </c>
      <c r="N61" t="s">
        <v>25</v>
      </c>
      <c r="O61" s="8">
        <v>6</v>
      </c>
      <c r="P61" s="8">
        <v>96.47</v>
      </c>
      <c r="Q61" s="8" t="s">
        <v>46</v>
      </c>
      <c r="R61" s="8">
        <v>2017</v>
      </c>
      <c r="S61" s="8">
        <v>1</v>
      </c>
      <c r="BK61">
        <v>61</v>
      </c>
      <c r="BL61" t="s">
        <v>24</v>
      </c>
      <c r="BM61" s="8">
        <v>6</v>
      </c>
      <c r="BN61" s="8">
        <v>95.94</v>
      </c>
      <c r="BO61" t="s">
        <v>49</v>
      </c>
      <c r="BP61" s="8">
        <v>0</v>
      </c>
      <c r="BQ61" s="8">
        <v>63.2</v>
      </c>
      <c r="BR61" s="8" t="s">
        <v>46</v>
      </c>
      <c r="BS61" s="8">
        <v>2017</v>
      </c>
      <c r="BT61" s="8">
        <v>1</v>
      </c>
    </row>
    <row r="62" spans="1:72" x14ac:dyDescent="0.5">
      <c r="A62" t="s">
        <v>41</v>
      </c>
      <c r="B62" s="8">
        <v>0</v>
      </c>
      <c r="C62" s="8">
        <v>77.97</v>
      </c>
      <c r="D62" t="s">
        <v>25</v>
      </c>
      <c r="E62" s="8">
        <v>6</v>
      </c>
      <c r="F62" s="8">
        <v>98.02</v>
      </c>
      <c r="G62" s="8" t="s">
        <v>46</v>
      </c>
      <c r="H62" s="8">
        <v>2015</v>
      </c>
      <c r="I62" s="8">
        <v>1</v>
      </c>
      <c r="K62" t="s">
        <v>41</v>
      </c>
      <c r="L62" s="8">
        <v>0</v>
      </c>
      <c r="M62" s="8">
        <v>77.97</v>
      </c>
      <c r="N62" t="s">
        <v>25</v>
      </c>
      <c r="O62" s="8">
        <v>6</v>
      </c>
      <c r="P62" s="8">
        <v>98.02</v>
      </c>
      <c r="Q62" s="8" t="s">
        <v>46</v>
      </c>
      <c r="R62" s="8">
        <v>2015</v>
      </c>
      <c r="S62" s="8">
        <v>1</v>
      </c>
      <c r="BK62">
        <v>62</v>
      </c>
      <c r="BL62" t="s">
        <v>19</v>
      </c>
      <c r="BM62" s="8">
        <v>6</v>
      </c>
      <c r="BN62" s="8">
        <v>95.9</v>
      </c>
      <c r="BO62" t="s">
        <v>32</v>
      </c>
      <c r="BP62" s="8">
        <v>4</v>
      </c>
      <c r="BQ62" s="8">
        <v>95.64</v>
      </c>
      <c r="BR62" s="8" t="s">
        <v>46</v>
      </c>
      <c r="BS62" s="8">
        <v>2017</v>
      </c>
      <c r="BT62" s="8">
        <v>1</v>
      </c>
    </row>
    <row r="63" spans="1:72" x14ac:dyDescent="0.5">
      <c r="A63" t="s">
        <v>40</v>
      </c>
      <c r="B63" s="8">
        <v>2</v>
      </c>
      <c r="C63" s="8">
        <v>76.73</v>
      </c>
      <c r="D63" s="11" t="s">
        <v>27</v>
      </c>
      <c r="E63" s="8">
        <v>6</v>
      </c>
      <c r="F63" s="8">
        <v>88.33</v>
      </c>
      <c r="G63" s="8" t="s">
        <v>46</v>
      </c>
      <c r="H63" s="8">
        <v>2014</v>
      </c>
      <c r="I63" s="8">
        <v>1</v>
      </c>
      <c r="K63" t="s">
        <v>40</v>
      </c>
      <c r="L63" s="8">
        <v>2</v>
      </c>
      <c r="M63" s="8">
        <v>76.73</v>
      </c>
      <c r="N63" s="11" t="s">
        <v>27</v>
      </c>
      <c r="O63" s="8">
        <v>6</v>
      </c>
      <c r="P63" s="8">
        <v>88.33</v>
      </c>
      <c r="Q63" s="8" t="s">
        <v>46</v>
      </c>
      <c r="R63" s="8">
        <v>2014</v>
      </c>
      <c r="S63" s="8">
        <v>1</v>
      </c>
      <c r="T63" s="8">
        <v>6</v>
      </c>
      <c r="BK63">
        <v>63</v>
      </c>
      <c r="BL63" t="s">
        <v>21</v>
      </c>
      <c r="BM63" s="8">
        <v>9</v>
      </c>
      <c r="BN63" s="8">
        <v>95.79</v>
      </c>
      <c r="BO63" t="s">
        <v>24</v>
      </c>
      <c r="BP63" s="8">
        <v>10</v>
      </c>
      <c r="BQ63" s="8">
        <v>100.55</v>
      </c>
      <c r="BR63" s="8" t="s">
        <v>46</v>
      </c>
      <c r="BS63" s="8">
        <v>2015</v>
      </c>
      <c r="BT63" s="8" t="s">
        <v>6</v>
      </c>
    </row>
    <row r="64" spans="1:72" x14ac:dyDescent="0.5">
      <c r="A64" t="s">
        <v>49</v>
      </c>
      <c r="B64" s="8">
        <v>0</v>
      </c>
      <c r="C64" s="8">
        <v>63.2</v>
      </c>
      <c r="D64" t="s">
        <v>24</v>
      </c>
      <c r="E64" s="8">
        <v>6</v>
      </c>
      <c r="F64" s="8">
        <v>95.94</v>
      </c>
      <c r="G64" s="8" t="s">
        <v>46</v>
      </c>
      <c r="H64" s="8">
        <v>2017</v>
      </c>
      <c r="I64" s="8">
        <v>1</v>
      </c>
      <c r="K64" t="s">
        <v>49</v>
      </c>
      <c r="L64" s="8">
        <v>0</v>
      </c>
      <c r="M64" s="8">
        <v>63.2</v>
      </c>
      <c r="N64" t="s">
        <v>24</v>
      </c>
      <c r="O64" s="8">
        <v>6</v>
      </c>
      <c r="P64" s="8">
        <v>95.94</v>
      </c>
      <c r="Q64" s="8" t="s">
        <v>46</v>
      </c>
      <c r="R64" s="8">
        <v>2017</v>
      </c>
      <c r="S64" s="8">
        <v>1</v>
      </c>
      <c r="T64" s="8">
        <v>1</v>
      </c>
      <c r="BK64">
        <v>64</v>
      </c>
      <c r="BL64" t="s">
        <v>32</v>
      </c>
      <c r="BM64" s="8">
        <v>4</v>
      </c>
      <c r="BN64" s="8">
        <v>95.64</v>
      </c>
      <c r="BO64" t="s">
        <v>19</v>
      </c>
      <c r="BP64" s="8">
        <v>6</v>
      </c>
      <c r="BQ64" s="8">
        <v>95.9</v>
      </c>
      <c r="BR64" s="8" t="s">
        <v>46</v>
      </c>
      <c r="BS64" s="8">
        <v>2017</v>
      </c>
      <c r="BT64" s="8">
        <v>1</v>
      </c>
    </row>
    <row r="65" spans="1:72" x14ac:dyDescent="0.5">
      <c r="A65" s="11" t="s">
        <v>21</v>
      </c>
      <c r="B65" s="8">
        <v>8</v>
      </c>
      <c r="C65" s="8">
        <v>118.21</v>
      </c>
      <c r="D65" t="s">
        <v>30</v>
      </c>
      <c r="E65" s="8">
        <v>3</v>
      </c>
      <c r="F65" s="8">
        <v>101.88</v>
      </c>
      <c r="G65" s="8" t="s">
        <v>46</v>
      </c>
      <c r="H65" s="8">
        <v>2014</v>
      </c>
      <c r="I65" s="8" t="s">
        <v>5</v>
      </c>
      <c r="J65" s="8"/>
      <c r="M65">
        <f>AVERAGE(M1:M64)</f>
        <v>91.678437500000015</v>
      </c>
      <c r="P65">
        <f>AVERAGE(P1:P64)</f>
        <v>91.678437499999987</v>
      </c>
      <c r="T65">
        <f>SUM(T1:T64)</f>
        <v>64</v>
      </c>
      <c r="BK65">
        <v>65</v>
      </c>
      <c r="BL65" t="s">
        <v>22</v>
      </c>
      <c r="BM65" s="8">
        <v>6</v>
      </c>
      <c r="BN65" s="8">
        <v>95.64</v>
      </c>
      <c r="BO65" t="s">
        <v>43</v>
      </c>
      <c r="BP65" s="8">
        <v>1</v>
      </c>
      <c r="BQ65" s="8">
        <v>86.71</v>
      </c>
      <c r="BR65" s="8" t="s">
        <v>46</v>
      </c>
      <c r="BS65" s="8">
        <v>2016</v>
      </c>
      <c r="BT65" s="8">
        <v>1</v>
      </c>
    </row>
    <row r="66" spans="1:72" x14ac:dyDescent="0.5">
      <c r="A66" s="11" t="s">
        <v>19</v>
      </c>
      <c r="B66" s="8">
        <v>8</v>
      </c>
      <c r="C66" s="8">
        <v>109.86</v>
      </c>
      <c r="D66" t="s">
        <v>27</v>
      </c>
      <c r="E66" s="8">
        <v>4</v>
      </c>
      <c r="F66" s="8">
        <v>93.42</v>
      </c>
      <c r="G66" s="8" t="s">
        <v>46</v>
      </c>
      <c r="H66" s="8">
        <v>2014</v>
      </c>
      <c r="I66" s="8" t="s">
        <v>5</v>
      </c>
      <c r="J66" s="8"/>
      <c r="M66" s="8">
        <v>91.678439999999995</v>
      </c>
      <c r="BK66">
        <v>66</v>
      </c>
      <c r="BL66" t="s">
        <v>43</v>
      </c>
      <c r="BM66" s="8">
        <v>0</v>
      </c>
      <c r="BN66" s="8">
        <v>95.37</v>
      </c>
      <c r="BO66" t="s">
        <v>53</v>
      </c>
      <c r="BP66" s="8">
        <v>6</v>
      </c>
      <c r="BQ66" s="8">
        <v>106.09</v>
      </c>
      <c r="BR66" s="8" t="s">
        <v>46</v>
      </c>
      <c r="BS66" s="8">
        <v>2017</v>
      </c>
      <c r="BT66" s="8">
        <v>1</v>
      </c>
    </row>
    <row r="67" spans="1:72" x14ac:dyDescent="0.5">
      <c r="A67" t="s">
        <v>26</v>
      </c>
      <c r="B67" s="8">
        <v>10</v>
      </c>
      <c r="C67" s="8">
        <v>109.83</v>
      </c>
      <c r="D67" t="s">
        <v>29</v>
      </c>
      <c r="E67" s="8">
        <v>2</v>
      </c>
      <c r="F67" s="8">
        <v>109.57</v>
      </c>
      <c r="G67" s="8" t="s">
        <v>46</v>
      </c>
      <c r="H67" s="8">
        <v>2016</v>
      </c>
      <c r="I67" s="8" t="s">
        <v>5</v>
      </c>
      <c r="J67" s="8"/>
      <c r="BK67">
        <v>67</v>
      </c>
      <c r="BL67" t="s">
        <v>51</v>
      </c>
      <c r="BM67" s="8">
        <v>6</v>
      </c>
      <c r="BN67" s="8">
        <v>94.89</v>
      </c>
      <c r="BO67" t="s">
        <v>29</v>
      </c>
      <c r="BP67" s="8">
        <v>5</v>
      </c>
      <c r="BQ67" s="8">
        <v>93.75</v>
      </c>
      <c r="BR67" s="8" t="s">
        <v>46</v>
      </c>
      <c r="BS67" s="8">
        <v>2017</v>
      </c>
      <c r="BT67" s="8">
        <v>1</v>
      </c>
    </row>
    <row r="68" spans="1:72" x14ac:dyDescent="0.5">
      <c r="A68" t="s">
        <v>29</v>
      </c>
      <c r="B68" s="8">
        <v>2</v>
      </c>
      <c r="C68" s="8">
        <v>109.57</v>
      </c>
      <c r="D68" t="s">
        <v>26</v>
      </c>
      <c r="E68" s="8">
        <v>10</v>
      </c>
      <c r="F68" s="8">
        <v>109.83</v>
      </c>
      <c r="G68" s="8" t="s">
        <v>46</v>
      </c>
      <c r="H68" s="8">
        <v>2016</v>
      </c>
      <c r="I68" s="8" t="s">
        <v>5</v>
      </c>
      <c r="J68" s="8"/>
      <c r="BK68">
        <v>68</v>
      </c>
      <c r="BL68" t="s">
        <v>51</v>
      </c>
      <c r="BM68" s="8">
        <v>10</v>
      </c>
      <c r="BN68" s="8">
        <v>94.89</v>
      </c>
      <c r="BO68" t="s">
        <v>19</v>
      </c>
      <c r="BP68" s="8">
        <v>9</v>
      </c>
      <c r="BQ68" s="8">
        <v>93.75</v>
      </c>
      <c r="BR68" s="8" t="s">
        <v>46</v>
      </c>
      <c r="BS68" s="8">
        <v>2017</v>
      </c>
      <c r="BT68" s="8" t="s">
        <v>5</v>
      </c>
    </row>
    <row r="69" spans="1:72" x14ac:dyDescent="0.5">
      <c r="A69" t="s">
        <v>21</v>
      </c>
      <c r="B69" s="8">
        <v>8</v>
      </c>
      <c r="C69" s="8">
        <v>105.19</v>
      </c>
      <c r="D69" t="s">
        <v>27</v>
      </c>
      <c r="E69" s="8">
        <v>4</v>
      </c>
      <c r="F69" s="8">
        <v>102.75</v>
      </c>
      <c r="G69" s="8" t="s">
        <v>46</v>
      </c>
      <c r="H69" s="8">
        <v>2015</v>
      </c>
      <c r="I69" s="8" t="s">
        <v>5</v>
      </c>
      <c r="BK69">
        <v>69</v>
      </c>
      <c r="BL69" t="s">
        <v>24</v>
      </c>
      <c r="BM69" s="8">
        <v>8</v>
      </c>
      <c r="BN69" s="8">
        <v>94.85</v>
      </c>
      <c r="BO69" t="s">
        <v>26</v>
      </c>
      <c r="BP69" s="8">
        <v>2</v>
      </c>
      <c r="BQ69" s="8">
        <v>88.27</v>
      </c>
      <c r="BR69" s="8" t="s">
        <v>46</v>
      </c>
      <c r="BS69" s="8">
        <v>2015</v>
      </c>
      <c r="BT69" s="8" t="s">
        <v>5</v>
      </c>
    </row>
    <row r="70" spans="1:72" x14ac:dyDescent="0.5">
      <c r="A70" t="s">
        <v>27</v>
      </c>
      <c r="B70" s="8">
        <v>4</v>
      </c>
      <c r="C70" s="8">
        <v>102.75</v>
      </c>
      <c r="D70" t="s">
        <v>21</v>
      </c>
      <c r="E70" s="8">
        <v>8</v>
      </c>
      <c r="F70" s="8">
        <v>105.19</v>
      </c>
      <c r="G70" s="8" t="s">
        <v>46</v>
      </c>
      <c r="H70" s="8">
        <v>2015</v>
      </c>
      <c r="I70" s="8" t="s">
        <v>5</v>
      </c>
      <c r="BK70">
        <v>70</v>
      </c>
      <c r="BL70" t="s">
        <v>21</v>
      </c>
      <c r="BM70" s="8">
        <v>6</v>
      </c>
      <c r="BN70" s="8">
        <v>94.78</v>
      </c>
      <c r="BO70" t="s">
        <v>32</v>
      </c>
      <c r="BP70" s="8">
        <v>4</v>
      </c>
      <c r="BQ70" s="8">
        <v>91.35</v>
      </c>
      <c r="BR70" s="8" t="s">
        <v>46</v>
      </c>
      <c r="BS70" s="8">
        <v>2016</v>
      </c>
      <c r="BT70" s="8">
        <v>1</v>
      </c>
    </row>
    <row r="71" spans="1:72" x14ac:dyDescent="0.5">
      <c r="A71" t="s">
        <v>25</v>
      </c>
      <c r="B71" s="8">
        <v>10</v>
      </c>
      <c r="C71" s="8">
        <v>102.38</v>
      </c>
      <c r="D71" t="s">
        <v>31</v>
      </c>
      <c r="E71" s="8">
        <v>5</v>
      </c>
      <c r="F71" s="8">
        <v>98.42</v>
      </c>
      <c r="G71" s="8" t="s">
        <v>46</v>
      </c>
      <c r="H71" s="8">
        <v>2017</v>
      </c>
      <c r="I71" s="8" t="s">
        <v>5</v>
      </c>
      <c r="BK71">
        <v>71</v>
      </c>
      <c r="BL71" t="s">
        <v>32</v>
      </c>
      <c r="BM71" s="8">
        <v>6</v>
      </c>
      <c r="BN71" s="8">
        <v>94.46</v>
      </c>
      <c r="BO71" t="s">
        <v>33</v>
      </c>
      <c r="BP71" s="8">
        <v>5</v>
      </c>
      <c r="BQ71" s="8">
        <v>98.28</v>
      </c>
      <c r="BR71" s="8" t="s">
        <v>46</v>
      </c>
      <c r="BS71" s="8">
        <v>2015</v>
      </c>
      <c r="BT71" s="8">
        <v>1</v>
      </c>
    </row>
    <row r="72" spans="1:72" x14ac:dyDescent="0.5">
      <c r="A72" t="s">
        <v>30</v>
      </c>
      <c r="B72" s="8">
        <v>3</v>
      </c>
      <c r="C72" s="8">
        <v>101.88</v>
      </c>
      <c r="D72" s="11" t="s">
        <v>21</v>
      </c>
      <c r="E72" s="8">
        <v>8</v>
      </c>
      <c r="F72" s="8">
        <v>118.21</v>
      </c>
      <c r="G72" s="8" t="s">
        <v>46</v>
      </c>
      <c r="H72" s="8">
        <v>2014</v>
      </c>
      <c r="I72" s="8" t="s">
        <v>5</v>
      </c>
      <c r="BK72">
        <v>72</v>
      </c>
      <c r="BL72" t="s">
        <v>25</v>
      </c>
      <c r="BM72" s="8">
        <v>8</v>
      </c>
      <c r="BN72" s="8">
        <v>94.24</v>
      </c>
      <c r="BO72" t="s">
        <v>28</v>
      </c>
      <c r="BP72" s="8">
        <v>7</v>
      </c>
      <c r="BQ72" s="8">
        <v>91.02</v>
      </c>
      <c r="BR72" s="8" t="s">
        <v>46</v>
      </c>
      <c r="BS72" s="8">
        <v>2015</v>
      </c>
      <c r="BT72" s="8" t="s">
        <v>5</v>
      </c>
    </row>
    <row r="73" spans="1:72" x14ac:dyDescent="0.5">
      <c r="A73" t="s">
        <v>31</v>
      </c>
      <c r="B73" s="8">
        <v>6</v>
      </c>
      <c r="C73" s="8">
        <v>101.84</v>
      </c>
      <c r="D73" s="11" t="s">
        <v>22</v>
      </c>
      <c r="E73" s="8">
        <v>8</v>
      </c>
      <c r="F73" s="8">
        <v>100.01</v>
      </c>
      <c r="G73" s="8" t="s">
        <v>46</v>
      </c>
      <c r="H73" s="8">
        <v>2014</v>
      </c>
      <c r="I73" s="8" t="s">
        <v>5</v>
      </c>
      <c r="BK73">
        <v>73</v>
      </c>
      <c r="BL73" t="s">
        <v>22</v>
      </c>
      <c r="BM73" s="8">
        <v>4</v>
      </c>
      <c r="BN73" s="8">
        <v>94.22</v>
      </c>
      <c r="BO73" t="s">
        <v>21</v>
      </c>
      <c r="BP73" s="8">
        <v>11</v>
      </c>
      <c r="BQ73" s="8">
        <v>99.63</v>
      </c>
      <c r="BR73" s="8" t="s">
        <v>46</v>
      </c>
      <c r="BS73" s="8">
        <v>2016</v>
      </c>
      <c r="BT73" s="8" t="s">
        <v>7</v>
      </c>
    </row>
    <row r="74" spans="1:72" x14ac:dyDescent="0.5">
      <c r="A74" t="s">
        <v>28</v>
      </c>
      <c r="B74" s="8">
        <v>8</v>
      </c>
      <c r="C74" s="8">
        <v>101.64</v>
      </c>
      <c r="D74" t="s">
        <v>27</v>
      </c>
      <c r="E74" s="8">
        <v>10</v>
      </c>
      <c r="F74" s="8">
        <v>101.34</v>
      </c>
      <c r="G74" s="8" t="s">
        <v>46</v>
      </c>
      <c r="H74" s="8">
        <v>2016</v>
      </c>
      <c r="I74" s="8" t="s">
        <v>5</v>
      </c>
      <c r="BK74">
        <v>74</v>
      </c>
      <c r="BL74" t="s">
        <v>24</v>
      </c>
      <c r="BM74" s="8">
        <v>6</v>
      </c>
      <c r="BN74" s="8">
        <v>94.11</v>
      </c>
      <c r="BO74" t="s">
        <v>36</v>
      </c>
      <c r="BP74" s="8">
        <v>1</v>
      </c>
      <c r="BQ74" s="8">
        <v>81.31</v>
      </c>
      <c r="BR74" s="8" t="s">
        <v>46</v>
      </c>
      <c r="BS74" s="8">
        <v>2015</v>
      </c>
      <c r="BT74" s="8">
        <v>1</v>
      </c>
    </row>
    <row r="75" spans="1:72" x14ac:dyDescent="0.5">
      <c r="A75" t="s">
        <v>27</v>
      </c>
      <c r="B75" s="8">
        <v>10</v>
      </c>
      <c r="C75" s="8">
        <v>101.34</v>
      </c>
      <c r="D75" t="s">
        <v>28</v>
      </c>
      <c r="E75" s="8">
        <v>8</v>
      </c>
      <c r="F75" s="8">
        <v>101.64</v>
      </c>
      <c r="G75" s="8" t="s">
        <v>46</v>
      </c>
      <c r="H75" s="8">
        <v>2016</v>
      </c>
      <c r="I75" s="8" t="s">
        <v>5</v>
      </c>
      <c r="BK75">
        <v>75</v>
      </c>
      <c r="BL75" t="s">
        <v>32</v>
      </c>
      <c r="BM75" s="8">
        <v>3</v>
      </c>
      <c r="BN75" s="8">
        <v>93.86</v>
      </c>
      <c r="BO75" t="s">
        <v>19</v>
      </c>
      <c r="BP75" s="8">
        <v>8</v>
      </c>
      <c r="BQ75" s="8">
        <v>99.32</v>
      </c>
      <c r="BR75" s="8" t="s">
        <v>46</v>
      </c>
      <c r="BS75" s="8">
        <v>2015</v>
      </c>
      <c r="BT75" s="8" t="s">
        <v>5</v>
      </c>
    </row>
    <row r="76" spans="1:72" x14ac:dyDescent="0.5">
      <c r="A76" t="s">
        <v>24</v>
      </c>
      <c r="B76" s="8">
        <v>10</v>
      </c>
      <c r="C76" s="8">
        <v>101.05</v>
      </c>
      <c r="D76" t="s">
        <v>50</v>
      </c>
      <c r="E76" s="8">
        <v>5</v>
      </c>
      <c r="F76" s="8">
        <v>97.26</v>
      </c>
      <c r="G76" s="8" t="s">
        <v>46</v>
      </c>
      <c r="H76" s="8">
        <v>2017</v>
      </c>
      <c r="I76" s="8" t="s">
        <v>5</v>
      </c>
      <c r="BK76">
        <v>76</v>
      </c>
      <c r="BL76" s="11" t="s">
        <v>24</v>
      </c>
      <c r="BM76" s="8">
        <v>8</v>
      </c>
      <c r="BN76" s="8">
        <v>93.83</v>
      </c>
      <c r="BO76" t="s">
        <v>26</v>
      </c>
      <c r="BP76" s="8">
        <v>7</v>
      </c>
      <c r="BQ76" s="8">
        <v>87.86</v>
      </c>
      <c r="BR76" s="8" t="s">
        <v>46</v>
      </c>
      <c r="BS76" s="8">
        <v>2014</v>
      </c>
      <c r="BT76" s="8" t="s">
        <v>5</v>
      </c>
    </row>
    <row r="77" spans="1:72" x14ac:dyDescent="0.5">
      <c r="A77" s="11" t="s">
        <v>22</v>
      </c>
      <c r="B77" s="8">
        <v>8</v>
      </c>
      <c r="C77" s="8">
        <v>100.01</v>
      </c>
      <c r="D77" t="s">
        <v>31</v>
      </c>
      <c r="E77" s="8">
        <v>6</v>
      </c>
      <c r="F77" s="8">
        <v>101.84</v>
      </c>
      <c r="G77" s="8" t="s">
        <v>46</v>
      </c>
      <c r="H77" s="8">
        <v>2014</v>
      </c>
      <c r="I77" s="8" t="s">
        <v>5</v>
      </c>
      <c r="BK77">
        <v>77</v>
      </c>
      <c r="BL77" t="s">
        <v>29</v>
      </c>
      <c r="BM77" s="8">
        <v>5</v>
      </c>
      <c r="BN77" s="8">
        <v>93.75</v>
      </c>
      <c r="BO77" t="s">
        <v>51</v>
      </c>
      <c r="BP77" s="8">
        <v>6</v>
      </c>
      <c r="BQ77" s="8">
        <v>94.89</v>
      </c>
      <c r="BR77" s="8" t="s">
        <v>46</v>
      </c>
      <c r="BS77" s="8">
        <v>2017</v>
      </c>
      <c r="BT77" s="8">
        <v>1</v>
      </c>
    </row>
    <row r="78" spans="1:72" x14ac:dyDescent="0.5">
      <c r="A78" t="s">
        <v>26</v>
      </c>
      <c r="B78" s="8">
        <v>4</v>
      </c>
      <c r="C78" s="8">
        <v>99.43</v>
      </c>
      <c r="D78" t="s">
        <v>53</v>
      </c>
      <c r="E78" s="8">
        <v>10</v>
      </c>
      <c r="F78" s="8">
        <v>97.7</v>
      </c>
      <c r="G78" s="8" t="s">
        <v>46</v>
      </c>
      <c r="H78" s="8">
        <v>2017</v>
      </c>
      <c r="I78" s="8" t="s">
        <v>5</v>
      </c>
      <c r="BK78">
        <v>78</v>
      </c>
      <c r="BL78" t="s">
        <v>19</v>
      </c>
      <c r="BM78" s="8">
        <v>9</v>
      </c>
      <c r="BN78" s="8">
        <v>93.75</v>
      </c>
      <c r="BO78" t="s">
        <v>51</v>
      </c>
      <c r="BP78" s="8">
        <v>10</v>
      </c>
      <c r="BQ78" s="8">
        <v>94.89</v>
      </c>
      <c r="BR78" s="8" t="s">
        <v>46</v>
      </c>
      <c r="BS78" s="8">
        <v>2017</v>
      </c>
      <c r="BT78" s="8" t="s">
        <v>5</v>
      </c>
    </row>
    <row r="79" spans="1:72" x14ac:dyDescent="0.5">
      <c r="A79" t="s">
        <v>19</v>
      </c>
      <c r="B79" s="8">
        <v>8</v>
      </c>
      <c r="C79" s="8">
        <v>99.32</v>
      </c>
      <c r="D79" t="s">
        <v>32</v>
      </c>
      <c r="E79" s="8">
        <v>3</v>
      </c>
      <c r="F79" s="8">
        <v>93.86</v>
      </c>
      <c r="G79" s="8" t="s">
        <v>46</v>
      </c>
      <c r="H79" s="8">
        <v>2015</v>
      </c>
      <c r="I79" s="8" t="s">
        <v>5</v>
      </c>
      <c r="BK79">
        <v>79</v>
      </c>
      <c r="BL79" t="s">
        <v>27</v>
      </c>
      <c r="BM79" s="8">
        <v>4</v>
      </c>
      <c r="BN79" s="8">
        <v>93.42</v>
      </c>
      <c r="BO79" s="11" t="s">
        <v>19</v>
      </c>
      <c r="BP79" s="8">
        <v>8</v>
      </c>
      <c r="BQ79" s="8">
        <v>109.86</v>
      </c>
      <c r="BR79" s="8" t="s">
        <v>46</v>
      </c>
      <c r="BS79" s="8">
        <v>2014</v>
      </c>
      <c r="BT79" s="8" t="s">
        <v>5</v>
      </c>
    </row>
    <row r="80" spans="1:72" x14ac:dyDescent="0.5">
      <c r="A80" t="s">
        <v>24</v>
      </c>
      <c r="B80" s="8">
        <v>8</v>
      </c>
      <c r="C80" s="8">
        <v>99.25</v>
      </c>
      <c r="D80" t="s">
        <v>21</v>
      </c>
      <c r="E80" s="8">
        <v>10</v>
      </c>
      <c r="F80" s="8">
        <v>98.96</v>
      </c>
      <c r="G80" s="8" t="s">
        <v>46</v>
      </c>
      <c r="H80" s="8">
        <v>2016</v>
      </c>
      <c r="I80" s="8" t="s">
        <v>5</v>
      </c>
      <c r="BK80">
        <v>80</v>
      </c>
      <c r="BL80" t="s">
        <v>22</v>
      </c>
      <c r="BM80" s="8">
        <v>4</v>
      </c>
      <c r="BN80" s="8">
        <v>93.11</v>
      </c>
      <c r="BO80" s="11" t="s">
        <v>19</v>
      </c>
      <c r="BP80" s="8">
        <v>10</v>
      </c>
      <c r="BQ80" s="8">
        <v>106.55</v>
      </c>
      <c r="BR80" s="8" t="s">
        <v>46</v>
      </c>
      <c r="BS80" s="8">
        <v>2014</v>
      </c>
      <c r="BT80" s="8" t="s">
        <v>6</v>
      </c>
    </row>
    <row r="81" spans="1:72" x14ac:dyDescent="0.5">
      <c r="A81" t="s">
        <v>21</v>
      </c>
      <c r="B81" s="8">
        <v>10</v>
      </c>
      <c r="C81" s="8">
        <v>98.96</v>
      </c>
      <c r="D81" t="s">
        <v>24</v>
      </c>
      <c r="E81" s="8">
        <v>8</v>
      </c>
      <c r="F81" s="8">
        <v>99.25</v>
      </c>
      <c r="G81" s="8" t="s">
        <v>46</v>
      </c>
      <c r="H81" s="8">
        <v>2016</v>
      </c>
      <c r="I81" s="8" t="s">
        <v>5</v>
      </c>
      <c r="BK81">
        <v>81</v>
      </c>
      <c r="BL81" t="s">
        <v>34</v>
      </c>
      <c r="BM81" s="8">
        <v>4</v>
      </c>
      <c r="BN81" s="8">
        <v>92.84</v>
      </c>
      <c r="BO81" t="s">
        <v>21</v>
      </c>
      <c r="BP81" s="8">
        <v>6</v>
      </c>
      <c r="BQ81" s="8">
        <v>105.69</v>
      </c>
      <c r="BR81" s="8" t="s">
        <v>46</v>
      </c>
      <c r="BS81" s="8">
        <v>2015</v>
      </c>
      <c r="BT81" s="8">
        <v>1</v>
      </c>
    </row>
    <row r="82" spans="1:72" x14ac:dyDescent="0.5">
      <c r="A82" t="s">
        <v>31</v>
      </c>
      <c r="B82" s="8">
        <v>5</v>
      </c>
      <c r="C82" s="8">
        <v>98.42</v>
      </c>
      <c r="D82" t="s">
        <v>25</v>
      </c>
      <c r="E82" s="8">
        <v>10</v>
      </c>
      <c r="F82" s="8">
        <v>102.38</v>
      </c>
      <c r="G82" s="8" t="s">
        <v>46</v>
      </c>
      <c r="H82" s="8">
        <v>2017</v>
      </c>
      <c r="I82" s="8" t="s">
        <v>5</v>
      </c>
      <c r="BK82">
        <v>82</v>
      </c>
      <c r="BL82" t="s">
        <v>37</v>
      </c>
      <c r="BM82" s="8">
        <v>2</v>
      </c>
      <c r="BN82" s="8">
        <v>92.44</v>
      </c>
      <c r="BO82" s="11" t="s">
        <v>30</v>
      </c>
      <c r="BP82" s="8">
        <v>6</v>
      </c>
      <c r="BQ82" s="8">
        <v>98.61</v>
      </c>
      <c r="BR82" s="8" t="s">
        <v>46</v>
      </c>
      <c r="BS82" s="8">
        <v>2014</v>
      </c>
      <c r="BT82" s="8">
        <v>1</v>
      </c>
    </row>
    <row r="83" spans="1:72" x14ac:dyDescent="0.5">
      <c r="A83" t="s">
        <v>53</v>
      </c>
      <c r="B83" s="8">
        <v>10</v>
      </c>
      <c r="C83" s="8">
        <v>97.7</v>
      </c>
      <c r="D83" t="s">
        <v>26</v>
      </c>
      <c r="E83" s="8">
        <v>4</v>
      </c>
      <c r="F83" s="8">
        <v>99.43</v>
      </c>
      <c r="G83" s="8" t="s">
        <v>46</v>
      </c>
      <c r="H83" s="8">
        <v>2017</v>
      </c>
      <c r="I83" s="8" t="s">
        <v>5</v>
      </c>
      <c r="BK83">
        <v>83</v>
      </c>
      <c r="BL83" t="s">
        <v>27</v>
      </c>
      <c r="BM83" s="8">
        <v>6</v>
      </c>
      <c r="BN83" s="8">
        <v>92.43</v>
      </c>
      <c r="BO83" t="s">
        <v>31</v>
      </c>
      <c r="BP83" s="8">
        <v>2</v>
      </c>
      <c r="BQ83" s="8">
        <v>89.35</v>
      </c>
      <c r="BR83" s="8" t="s">
        <v>46</v>
      </c>
      <c r="BS83" s="8">
        <v>2016</v>
      </c>
      <c r="BT83" s="8">
        <v>1</v>
      </c>
    </row>
    <row r="84" spans="1:72" x14ac:dyDescent="0.5">
      <c r="A84" t="s">
        <v>25</v>
      </c>
      <c r="B84" s="8">
        <v>7</v>
      </c>
      <c r="C84" s="8">
        <v>97.5</v>
      </c>
      <c r="D84" t="s">
        <v>22</v>
      </c>
      <c r="E84" s="8">
        <v>10</v>
      </c>
      <c r="F84" s="8">
        <v>95.95</v>
      </c>
      <c r="G84" s="8" t="s">
        <v>46</v>
      </c>
      <c r="H84" s="8">
        <v>2016</v>
      </c>
      <c r="I84" s="8" t="s">
        <v>5</v>
      </c>
      <c r="BK84">
        <v>84</v>
      </c>
      <c r="BL84" t="s">
        <v>34</v>
      </c>
      <c r="BM84" s="8">
        <v>4</v>
      </c>
      <c r="BN84" s="8">
        <v>91.91</v>
      </c>
      <c r="BO84" s="11" t="s">
        <v>19</v>
      </c>
      <c r="BP84" s="8">
        <v>6</v>
      </c>
      <c r="BQ84" s="8">
        <v>96.72</v>
      </c>
      <c r="BR84" s="8" t="s">
        <v>46</v>
      </c>
      <c r="BS84" s="8">
        <v>2014</v>
      </c>
      <c r="BT84" s="8">
        <v>1</v>
      </c>
    </row>
    <row r="85" spans="1:72" x14ac:dyDescent="0.5">
      <c r="A85" t="s">
        <v>50</v>
      </c>
      <c r="B85" s="8">
        <v>5</v>
      </c>
      <c r="C85" s="8">
        <v>97.26</v>
      </c>
      <c r="D85" t="s">
        <v>24</v>
      </c>
      <c r="E85" s="8">
        <v>10</v>
      </c>
      <c r="F85" s="8">
        <v>101.05</v>
      </c>
      <c r="G85" s="8" t="s">
        <v>46</v>
      </c>
      <c r="H85" s="8">
        <v>2017</v>
      </c>
      <c r="I85" s="8" t="s">
        <v>5</v>
      </c>
      <c r="BK85">
        <v>85</v>
      </c>
      <c r="BL85" t="s">
        <v>53</v>
      </c>
      <c r="BM85" s="8">
        <v>10</v>
      </c>
      <c r="BN85" s="8">
        <v>91.6</v>
      </c>
      <c r="BO85" t="s">
        <v>51</v>
      </c>
      <c r="BP85" s="8">
        <v>11</v>
      </c>
      <c r="BQ85" s="8">
        <v>91.55</v>
      </c>
      <c r="BR85" s="8" t="s">
        <v>46</v>
      </c>
      <c r="BS85" s="8">
        <v>2017</v>
      </c>
      <c r="BT85" s="8" t="s">
        <v>6</v>
      </c>
    </row>
    <row r="86" spans="1:72" x14ac:dyDescent="0.5">
      <c r="A86" t="s">
        <v>22</v>
      </c>
      <c r="B86" s="8">
        <v>10</v>
      </c>
      <c r="C86" s="8">
        <v>95.95</v>
      </c>
      <c r="D86" t="s">
        <v>25</v>
      </c>
      <c r="E86" s="8">
        <v>7</v>
      </c>
      <c r="F86" s="8">
        <v>97.5</v>
      </c>
      <c r="G86" s="8" t="s">
        <v>46</v>
      </c>
      <c r="H86" s="8">
        <v>2016</v>
      </c>
      <c r="I86" s="8" t="s">
        <v>5</v>
      </c>
      <c r="BK86">
        <v>86</v>
      </c>
      <c r="BL86" t="s">
        <v>51</v>
      </c>
      <c r="BM86" s="8">
        <v>11</v>
      </c>
      <c r="BN86" s="8">
        <v>91.55</v>
      </c>
      <c r="BO86" t="s">
        <v>53</v>
      </c>
      <c r="BP86" s="8">
        <v>10</v>
      </c>
      <c r="BQ86" s="8">
        <v>91.6</v>
      </c>
      <c r="BR86" s="8" t="s">
        <v>46</v>
      </c>
      <c r="BS86" s="8">
        <v>2017</v>
      </c>
      <c r="BT86" s="8" t="s">
        <v>6</v>
      </c>
    </row>
    <row r="87" spans="1:72" x14ac:dyDescent="0.5">
      <c r="A87" t="s">
        <v>51</v>
      </c>
      <c r="B87" s="8">
        <v>10</v>
      </c>
      <c r="C87" s="8">
        <v>94.89</v>
      </c>
      <c r="D87" t="s">
        <v>19</v>
      </c>
      <c r="E87" s="8">
        <v>9</v>
      </c>
      <c r="F87" s="8">
        <v>93.75</v>
      </c>
      <c r="G87" s="8" t="s">
        <v>46</v>
      </c>
      <c r="H87" s="8">
        <v>2017</v>
      </c>
      <c r="I87" s="8" t="s">
        <v>5</v>
      </c>
      <c r="BK87">
        <v>87</v>
      </c>
      <c r="BL87" t="s">
        <v>28</v>
      </c>
      <c r="BM87" s="8">
        <v>6</v>
      </c>
      <c r="BN87" s="8">
        <v>91.49</v>
      </c>
      <c r="BO87" t="s">
        <v>34</v>
      </c>
      <c r="BP87" s="8">
        <v>3</v>
      </c>
      <c r="BQ87" s="8">
        <v>88.3</v>
      </c>
      <c r="BR87" s="8" t="s">
        <v>46</v>
      </c>
      <c r="BS87" s="8">
        <v>2016</v>
      </c>
      <c r="BT87" s="8">
        <v>1</v>
      </c>
    </row>
    <row r="88" spans="1:72" x14ac:dyDescent="0.5">
      <c r="A88" t="s">
        <v>24</v>
      </c>
      <c r="B88" s="8">
        <v>8</v>
      </c>
      <c r="C88" s="8">
        <v>94.85</v>
      </c>
      <c r="D88" t="s">
        <v>26</v>
      </c>
      <c r="E88" s="8">
        <v>2</v>
      </c>
      <c r="F88" s="8">
        <v>88.27</v>
      </c>
      <c r="G88" s="8" t="s">
        <v>46</v>
      </c>
      <c r="H88" s="8">
        <v>2015</v>
      </c>
      <c r="I88" s="8" t="s">
        <v>5</v>
      </c>
      <c r="BK88">
        <v>88</v>
      </c>
      <c r="BL88" t="s">
        <v>32</v>
      </c>
      <c r="BM88" s="8">
        <v>4</v>
      </c>
      <c r="BN88" s="8">
        <v>91.35</v>
      </c>
      <c r="BO88" t="s">
        <v>21</v>
      </c>
      <c r="BP88" s="8">
        <v>6</v>
      </c>
      <c r="BQ88" s="8">
        <v>94.78</v>
      </c>
      <c r="BR88" s="8" t="s">
        <v>46</v>
      </c>
      <c r="BS88" s="8">
        <v>2016</v>
      </c>
      <c r="BT88" s="8">
        <v>1</v>
      </c>
    </row>
    <row r="89" spans="1:72" x14ac:dyDescent="0.5">
      <c r="A89" t="s">
        <v>25</v>
      </c>
      <c r="B89" s="8">
        <v>8</v>
      </c>
      <c r="C89" s="8">
        <v>94.24</v>
      </c>
      <c r="D89" t="s">
        <v>28</v>
      </c>
      <c r="E89" s="8">
        <v>7</v>
      </c>
      <c r="F89" s="8">
        <v>91.02</v>
      </c>
      <c r="G89" s="8" t="s">
        <v>46</v>
      </c>
      <c r="H89" s="8">
        <v>2015</v>
      </c>
      <c r="I89" s="8" t="s">
        <v>5</v>
      </c>
      <c r="BK89">
        <v>89</v>
      </c>
      <c r="BL89" t="s">
        <v>28</v>
      </c>
      <c r="BM89" s="8">
        <v>7</v>
      </c>
      <c r="BN89" s="8">
        <v>91.02</v>
      </c>
      <c r="BO89" t="s">
        <v>25</v>
      </c>
      <c r="BP89" s="8">
        <v>8</v>
      </c>
      <c r="BQ89" s="8">
        <v>94.24</v>
      </c>
      <c r="BR89" s="8" t="s">
        <v>46</v>
      </c>
      <c r="BS89" s="8">
        <v>2015</v>
      </c>
      <c r="BT89" s="8" t="s">
        <v>5</v>
      </c>
    </row>
    <row r="90" spans="1:72" x14ac:dyDescent="0.5">
      <c r="A90" t="s">
        <v>32</v>
      </c>
      <c r="B90" s="8">
        <v>3</v>
      </c>
      <c r="C90" s="8">
        <v>93.86</v>
      </c>
      <c r="D90" t="s">
        <v>19</v>
      </c>
      <c r="E90" s="8">
        <v>8</v>
      </c>
      <c r="F90" s="8">
        <v>99.32</v>
      </c>
      <c r="G90" s="8" t="s">
        <v>46</v>
      </c>
      <c r="H90" s="8">
        <v>2015</v>
      </c>
      <c r="I90" s="8" t="s">
        <v>5</v>
      </c>
      <c r="BK90">
        <v>90</v>
      </c>
      <c r="BL90" t="s">
        <v>26</v>
      </c>
      <c r="BM90" s="8">
        <v>6</v>
      </c>
      <c r="BN90" s="8">
        <v>90.94</v>
      </c>
      <c r="BO90" t="s">
        <v>36</v>
      </c>
      <c r="BP90" s="8">
        <v>4</v>
      </c>
      <c r="BQ90" s="8">
        <v>87.12</v>
      </c>
      <c r="BR90" s="8" t="s">
        <v>46</v>
      </c>
      <c r="BS90" s="8">
        <v>2016</v>
      </c>
      <c r="BT90" s="8">
        <v>1</v>
      </c>
    </row>
    <row r="91" spans="1:72" x14ac:dyDescent="0.5">
      <c r="A91" s="11" t="s">
        <v>24</v>
      </c>
      <c r="B91" s="8">
        <v>8</v>
      </c>
      <c r="C91" s="8">
        <v>93.83</v>
      </c>
      <c r="D91" t="s">
        <v>26</v>
      </c>
      <c r="E91" s="8">
        <v>7</v>
      </c>
      <c r="F91" s="8">
        <v>87.86</v>
      </c>
      <c r="G91" s="8" t="s">
        <v>46</v>
      </c>
      <c r="H91" s="8">
        <v>2014</v>
      </c>
      <c r="I91" s="8" t="s">
        <v>5</v>
      </c>
      <c r="BK91">
        <v>91</v>
      </c>
      <c r="BL91" t="s">
        <v>42</v>
      </c>
      <c r="BM91" s="8">
        <v>1</v>
      </c>
      <c r="BN91" s="8">
        <v>90.35</v>
      </c>
      <c r="BO91" t="s">
        <v>19</v>
      </c>
      <c r="BP91" s="8">
        <v>6</v>
      </c>
      <c r="BQ91" s="8">
        <v>99.97</v>
      </c>
      <c r="BR91" s="8" t="s">
        <v>46</v>
      </c>
      <c r="BS91" s="8">
        <v>2015</v>
      </c>
      <c r="BT91" s="8">
        <v>1</v>
      </c>
    </row>
    <row r="92" spans="1:72" x14ac:dyDescent="0.5">
      <c r="A92" t="s">
        <v>19</v>
      </c>
      <c r="B92" s="8">
        <v>9</v>
      </c>
      <c r="C92" s="8">
        <v>93.75</v>
      </c>
      <c r="D92" t="s">
        <v>51</v>
      </c>
      <c r="E92" s="8">
        <v>10</v>
      </c>
      <c r="F92" s="8">
        <v>94.89</v>
      </c>
      <c r="G92" s="8" t="s">
        <v>46</v>
      </c>
      <c r="H92" s="8">
        <v>2017</v>
      </c>
      <c r="I92" s="8" t="s">
        <v>5</v>
      </c>
      <c r="BK92">
        <v>92</v>
      </c>
      <c r="BL92" t="s">
        <v>24</v>
      </c>
      <c r="BM92" s="8">
        <v>9</v>
      </c>
      <c r="BN92" s="8">
        <v>90.07</v>
      </c>
      <c r="BO92" t="s">
        <v>25</v>
      </c>
      <c r="BP92" s="8">
        <v>11</v>
      </c>
      <c r="BQ92" s="8">
        <v>98.41</v>
      </c>
      <c r="BR92" s="8" t="s">
        <v>46</v>
      </c>
      <c r="BS92" s="8">
        <v>2017</v>
      </c>
      <c r="BT92" s="8" t="s">
        <v>6</v>
      </c>
    </row>
    <row r="93" spans="1:72" x14ac:dyDescent="0.5">
      <c r="A93" t="s">
        <v>27</v>
      </c>
      <c r="B93" s="8">
        <v>4</v>
      </c>
      <c r="C93" s="8">
        <v>93.42</v>
      </c>
      <c r="D93" s="11" t="s">
        <v>19</v>
      </c>
      <c r="E93" s="8">
        <v>8</v>
      </c>
      <c r="F93" s="8">
        <v>109.86</v>
      </c>
      <c r="G93" s="8" t="s">
        <v>46</v>
      </c>
      <c r="H93" s="8">
        <v>2014</v>
      </c>
      <c r="I93" s="8" t="s">
        <v>5</v>
      </c>
      <c r="BK93">
        <v>93</v>
      </c>
      <c r="BL93" t="s">
        <v>26</v>
      </c>
      <c r="BM93" s="8">
        <v>6</v>
      </c>
      <c r="BN93" s="8">
        <v>89.43</v>
      </c>
      <c r="BO93" t="s">
        <v>30</v>
      </c>
      <c r="BP93" s="8">
        <v>2</v>
      </c>
      <c r="BQ93" s="8">
        <v>79.040000000000006</v>
      </c>
      <c r="BR93" s="8" t="s">
        <v>46</v>
      </c>
      <c r="BS93" s="8">
        <v>2015</v>
      </c>
      <c r="BT93" s="8">
        <v>1</v>
      </c>
    </row>
    <row r="94" spans="1:72" x14ac:dyDescent="0.5">
      <c r="A94" t="s">
        <v>28</v>
      </c>
      <c r="B94" s="8">
        <v>7</v>
      </c>
      <c r="C94" s="8">
        <v>91.02</v>
      </c>
      <c r="D94" t="s">
        <v>25</v>
      </c>
      <c r="E94" s="8">
        <v>8</v>
      </c>
      <c r="F94" s="8">
        <v>94.24</v>
      </c>
      <c r="G94" s="8" t="s">
        <v>46</v>
      </c>
      <c r="H94" s="8">
        <v>2015</v>
      </c>
      <c r="I94" s="8" t="s">
        <v>5</v>
      </c>
      <c r="BK94">
        <v>94</v>
      </c>
      <c r="BL94" t="s">
        <v>31</v>
      </c>
      <c r="BM94" s="8">
        <v>2</v>
      </c>
      <c r="BN94" s="8">
        <v>89.35</v>
      </c>
      <c r="BO94" t="s">
        <v>27</v>
      </c>
      <c r="BP94" s="8">
        <v>6</v>
      </c>
      <c r="BQ94" s="8">
        <v>92.43</v>
      </c>
      <c r="BR94" s="8" t="s">
        <v>46</v>
      </c>
      <c r="BS94" s="8">
        <v>2016</v>
      </c>
      <c r="BT94" s="8">
        <v>1</v>
      </c>
    </row>
    <row r="95" spans="1:72" x14ac:dyDescent="0.5">
      <c r="A95" t="s">
        <v>26</v>
      </c>
      <c r="B95" s="8">
        <v>2</v>
      </c>
      <c r="C95" s="8">
        <v>88.27</v>
      </c>
      <c r="D95" t="s">
        <v>24</v>
      </c>
      <c r="E95" s="8">
        <v>8</v>
      </c>
      <c r="F95" s="8">
        <v>94.85</v>
      </c>
      <c r="G95" s="8" t="s">
        <v>46</v>
      </c>
      <c r="H95" s="8">
        <v>2015</v>
      </c>
      <c r="I95" s="8" t="s">
        <v>5</v>
      </c>
      <c r="BK95">
        <v>95</v>
      </c>
      <c r="BL95" t="s">
        <v>28</v>
      </c>
      <c r="BM95" s="8">
        <v>6</v>
      </c>
      <c r="BN95" s="8">
        <v>89.14</v>
      </c>
      <c r="BO95" t="s">
        <v>40</v>
      </c>
      <c r="BP95" s="8">
        <v>1</v>
      </c>
      <c r="BQ95" s="8">
        <v>87.24</v>
      </c>
      <c r="BR95" s="8" t="s">
        <v>46</v>
      </c>
      <c r="BS95" s="8">
        <v>2015</v>
      </c>
      <c r="BT95" s="8">
        <v>1</v>
      </c>
    </row>
    <row r="96" spans="1:72" x14ac:dyDescent="0.5">
      <c r="A96" t="s">
        <v>26</v>
      </c>
      <c r="B96" s="8">
        <v>7</v>
      </c>
      <c r="C96" s="8">
        <v>87.86</v>
      </c>
      <c r="D96" s="11" t="s">
        <v>24</v>
      </c>
      <c r="E96" s="8">
        <v>8</v>
      </c>
      <c r="F96" s="8">
        <v>93.83</v>
      </c>
      <c r="G96" s="8" t="s">
        <v>46</v>
      </c>
      <c r="H96" s="8">
        <v>2014</v>
      </c>
      <c r="I96" s="8" t="s">
        <v>5</v>
      </c>
      <c r="BK96">
        <v>96</v>
      </c>
      <c r="BL96" s="11" t="s">
        <v>24</v>
      </c>
      <c r="BM96" s="8">
        <v>6</v>
      </c>
      <c r="BN96" s="8">
        <v>88.84</v>
      </c>
      <c r="BO96" t="s">
        <v>39</v>
      </c>
      <c r="BP96" s="8">
        <v>2</v>
      </c>
      <c r="BQ96" s="8">
        <v>79.02</v>
      </c>
      <c r="BR96" s="8" t="s">
        <v>46</v>
      </c>
      <c r="BS96" s="8">
        <v>2014</v>
      </c>
      <c r="BT96" s="8">
        <v>1</v>
      </c>
    </row>
    <row r="97" spans="1:72" x14ac:dyDescent="0.5">
      <c r="A97" t="s">
        <v>19</v>
      </c>
      <c r="B97" s="8">
        <v>10</v>
      </c>
      <c r="C97" s="8">
        <v>108.5</v>
      </c>
      <c r="D97" t="s">
        <v>25</v>
      </c>
      <c r="E97" s="8">
        <v>5</v>
      </c>
      <c r="F97" s="8">
        <v>104.39</v>
      </c>
      <c r="G97" s="8" t="s">
        <v>46</v>
      </c>
      <c r="H97" s="8">
        <v>2015</v>
      </c>
      <c r="I97" s="8" t="s">
        <v>6</v>
      </c>
      <c r="BK97">
        <v>97</v>
      </c>
      <c r="BL97" s="11" t="s">
        <v>27</v>
      </c>
      <c r="BM97" s="8">
        <v>6</v>
      </c>
      <c r="BN97" s="8">
        <v>88.33</v>
      </c>
      <c r="BO97" t="s">
        <v>40</v>
      </c>
      <c r="BP97" s="8">
        <v>2</v>
      </c>
      <c r="BQ97" s="8">
        <v>76.73</v>
      </c>
      <c r="BR97" s="8" t="s">
        <v>46</v>
      </c>
      <c r="BS97" s="8">
        <v>2014</v>
      </c>
      <c r="BT97" s="8">
        <v>1</v>
      </c>
    </row>
    <row r="98" spans="1:72" x14ac:dyDescent="0.5">
      <c r="A98" s="11" t="s">
        <v>19</v>
      </c>
      <c r="B98" s="8">
        <v>10</v>
      </c>
      <c r="C98" s="8">
        <v>106.55</v>
      </c>
      <c r="D98" t="s">
        <v>22</v>
      </c>
      <c r="E98" s="8">
        <v>4</v>
      </c>
      <c r="F98" s="8">
        <v>93.11</v>
      </c>
      <c r="G98" s="8" t="s">
        <v>46</v>
      </c>
      <c r="H98" s="8">
        <v>2014</v>
      </c>
      <c r="I98" s="8" t="s">
        <v>6</v>
      </c>
      <c r="BK98">
        <v>98</v>
      </c>
      <c r="BL98" t="s">
        <v>34</v>
      </c>
      <c r="BM98" s="8">
        <v>3</v>
      </c>
      <c r="BN98" s="8">
        <v>88.3</v>
      </c>
      <c r="BO98" t="s">
        <v>28</v>
      </c>
      <c r="BP98" s="8">
        <v>6</v>
      </c>
      <c r="BQ98" s="8">
        <v>91.49</v>
      </c>
      <c r="BR98" s="8" t="s">
        <v>46</v>
      </c>
      <c r="BS98" s="8">
        <v>2016</v>
      </c>
      <c r="BT98" s="8">
        <v>1</v>
      </c>
    </row>
    <row r="99" spans="1:72" x14ac:dyDescent="0.5">
      <c r="A99" t="s">
        <v>22</v>
      </c>
      <c r="B99" s="8">
        <v>11</v>
      </c>
      <c r="C99" s="8">
        <v>104.81</v>
      </c>
      <c r="D99" t="s">
        <v>27</v>
      </c>
      <c r="E99" s="8">
        <v>8</v>
      </c>
      <c r="F99" s="8">
        <v>100.7</v>
      </c>
      <c r="G99" s="8" t="s">
        <v>46</v>
      </c>
      <c r="H99" s="8">
        <v>2016</v>
      </c>
      <c r="I99" s="8" t="s">
        <v>6</v>
      </c>
      <c r="J99" s="11"/>
      <c r="BK99">
        <v>99</v>
      </c>
      <c r="BL99" t="s">
        <v>50</v>
      </c>
      <c r="BM99" s="8">
        <v>6</v>
      </c>
      <c r="BN99" s="8">
        <v>88.29</v>
      </c>
      <c r="BO99" t="s">
        <v>36</v>
      </c>
      <c r="BP99" s="8">
        <v>2</v>
      </c>
      <c r="BQ99" s="8">
        <v>85.5</v>
      </c>
      <c r="BR99" s="8" t="s">
        <v>46</v>
      </c>
      <c r="BS99" s="8">
        <v>2017</v>
      </c>
      <c r="BT99" s="8">
        <v>1</v>
      </c>
    </row>
    <row r="100" spans="1:72" x14ac:dyDescent="0.5">
      <c r="A100" t="s">
        <v>25</v>
      </c>
      <c r="B100" s="8">
        <v>5</v>
      </c>
      <c r="C100" s="8">
        <v>104.39</v>
      </c>
      <c r="D100" t="s">
        <v>19</v>
      </c>
      <c r="E100" s="8">
        <v>10</v>
      </c>
      <c r="F100" s="8">
        <v>108.5</v>
      </c>
      <c r="G100" s="8" t="s">
        <v>46</v>
      </c>
      <c r="H100" s="8">
        <v>2015</v>
      </c>
      <c r="I100" s="8" t="s">
        <v>6</v>
      </c>
      <c r="J100" s="11"/>
      <c r="BK100">
        <v>100</v>
      </c>
      <c r="BL100" t="s">
        <v>26</v>
      </c>
      <c r="BM100" s="8">
        <v>2</v>
      </c>
      <c r="BN100" s="8">
        <v>88.27</v>
      </c>
      <c r="BO100" t="s">
        <v>24</v>
      </c>
      <c r="BP100" s="8">
        <v>8</v>
      </c>
      <c r="BQ100" s="8">
        <v>94.85</v>
      </c>
      <c r="BR100" s="8" t="s">
        <v>46</v>
      </c>
      <c r="BS100" s="8">
        <v>2015</v>
      </c>
      <c r="BT100" s="8" t="s">
        <v>5</v>
      </c>
    </row>
    <row r="101" spans="1:72" x14ac:dyDescent="0.5">
      <c r="A101" s="11" t="s">
        <v>21</v>
      </c>
      <c r="B101" s="8">
        <v>10</v>
      </c>
      <c r="C101" s="8">
        <v>101.82</v>
      </c>
      <c r="D101" t="s">
        <v>24</v>
      </c>
      <c r="E101" s="8">
        <v>6</v>
      </c>
      <c r="F101" s="8">
        <v>100.71</v>
      </c>
      <c r="G101" s="8" t="s">
        <v>46</v>
      </c>
      <c r="H101" s="8">
        <v>2014</v>
      </c>
      <c r="I101" s="8" t="s">
        <v>6</v>
      </c>
      <c r="BK101">
        <v>101</v>
      </c>
      <c r="BL101" t="s">
        <v>26</v>
      </c>
      <c r="BM101" s="8">
        <v>7</v>
      </c>
      <c r="BN101" s="8">
        <v>87.86</v>
      </c>
      <c r="BO101" s="11" t="s">
        <v>24</v>
      </c>
      <c r="BP101" s="8">
        <v>8</v>
      </c>
      <c r="BQ101" s="8">
        <v>93.83</v>
      </c>
      <c r="BR101" s="8" t="s">
        <v>46</v>
      </c>
      <c r="BS101" s="8">
        <v>2014</v>
      </c>
      <c r="BT101" s="8" t="s">
        <v>5</v>
      </c>
    </row>
    <row r="102" spans="1:72" x14ac:dyDescent="0.5">
      <c r="A102" t="s">
        <v>24</v>
      </c>
      <c r="B102" s="8">
        <v>6</v>
      </c>
      <c r="C102" s="8">
        <v>100.71</v>
      </c>
      <c r="D102" s="11" t="s">
        <v>21</v>
      </c>
      <c r="E102" s="8">
        <v>10</v>
      </c>
      <c r="F102" s="8">
        <v>101.82</v>
      </c>
      <c r="G102" s="8" t="s">
        <v>46</v>
      </c>
      <c r="H102" s="8">
        <v>2014</v>
      </c>
      <c r="I102" s="8" t="s">
        <v>6</v>
      </c>
      <c r="BK102">
        <v>102</v>
      </c>
      <c r="BL102" t="s">
        <v>40</v>
      </c>
      <c r="BM102" s="8">
        <v>1</v>
      </c>
      <c r="BN102" s="8">
        <v>87.24</v>
      </c>
      <c r="BO102" t="s">
        <v>28</v>
      </c>
      <c r="BP102" s="8">
        <v>6</v>
      </c>
      <c r="BQ102" s="8">
        <v>89.14</v>
      </c>
      <c r="BR102" s="8" t="s">
        <v>46</v>
      </c>
      <c r="BS102" s="8">
        <v>2015</v>
      </c>
      <c r="BT102" s="8">
        <v>1</v>
      </c>
    </row>
    <row r="103" spans="1:72" x14ac:dyDescent="0.5">
      <c r="A103" t="s">
        <v>27</v>
      </c>
      <c r="B103" s="8">
        <v>8</v>
      </c>
      <c r="C103" s="8">
        <v>100.7</v>
      </c>
      <c r="D103" t="s">
        <v>22</v>
      </c>
      <c r="E103" s="8">
        <v>11</v>
      </c>
      <c r="F103" s="8">
        <v>104.81</v>
      </c>
      <c r="G103" s="8" t="s">
        <v>46</v>
      </c>
      <c r="H103" s="8">
        <v>2016</v>
      </c>
      <c r="I103" s="8" t="s">
        <v>6</v>
      </c>
      <c r="BK103">
        <v>103</v>
      </c>
      <c r="BL103" t="s">
        <v>36</v>
      </c>
      <c r="BM103" s="8">
        <v>4</v>
      </c>
      <c r="BN103" s="8">
        <v>87.12</v>
      </c>
      <c r="BO103" t="s">
        <v>26</v>
      </c>
      <c r="BP103" s="8">
        <v>6</v>
      </c>
      <c r="BQ103" s="8">
        <v>90.94</v>
      </c>
      <c r="BR103" s="8" t="s">
        <v>46</v>
      </c>
      <c r="BS103" s="8">
        <v>2016</v>
      </c>
      <c r="BT103" s="8">
        <v>1</v>
      </c>
    </row>
    <row r="104" spans="1:72" x14ac:dyDescent="0.5">
      <c r="A104" t="s">
        <v>24</v>
      </c>
      <c r="B104" s="8">
        <v>10</v>
      </c>
      <c r="C104" s="8">
        <v>100.55</v>
      </c>
      <c r="D104" t="s">
        <v>21</v>
      </c>
      <c r="E104" s="8">
        <v>9</v>
      </c>
      <c r="F104" s="8">
        <v>95.79</v>
      </c>
      <c r="G104" s="8" t="s">
        <v>46</v>
      </c>
      <c r="H104" s="8">
        <v>2015</v>
      </c>
      <c r="I104" s="8" t="s">
        <v>6</v>
      </c>
      <c r="BK104">
        <v>104</v>
      </c>
      <c r="BL104" t="s">
        <v>38</v>
      </c>
      <c r="BM104" s="8">
        <v>2</v>
      </c>
      <c r="BN104" s="8">
        <v>86.93</v>
      </c>
      <c r="BO104" t="s">
        <v>24</v>
      </c>
      <c r="BP104" s="8">
        <v>6</v>
      </c>
      <c r="BQ104" s="8">
        <v>95.94</v>
      </c>
      <c r="BR104" s="8" t="s">
        <v>46</v>
      </c>
      <c r="BS104" s="8">
        <v>2016</v>
      </c>
      <c r="BT104" s="8">
        <v>1</v>
      </c>
    </row>
    <row r="105" spans="1:72" x14ac:dyDescent="0.5">
      <c r="A105" t="s">
        <v>25</v>
      </c>
      <c r="B105" s="8">
        <v>11</v>
      </c>
      <c r="C105" s="8">
        <v>98.41</v>
      </c>
      <c r="D105" t="s">
        <v>24</v>
      </c>
      <c r="E105" s="8">
        <v>9</v>
      </c>
      <c r="F105" s="8">
        <v>90.07</v>
      </c>
      <c r="G105" s="8" t="s">
        <v>46</v>
      </c>
      <c r="H105" s="8">
        <v>2017</v>
      </c>
      <c r="I105" s="8" t="s">
        <v>6</v>
      </c>
      <c r="BK105">
        <v>105</v>
      </c>
      <c r="BL105" t="s">
        <v>43</v>
      </c>
      <c r="BM105" s="8">
        <v>1</v>
      </c>
      <c r="BN105" s="8">
        <v>86.71</v>
      </c>
      <c r="BO105" t="s">
        <v>22</v>
      </c>
      <c r="BP105" s="8">
        <v>6</v>
      </c>
      <c r="BQ105" s="8">
        <v>95.64</v>
      </c>
      <c r="BR105" s="8" t="s">
        <v>46</v>
      </c>
      <c r="BS105" s="8">
        <v>2016</v>
      </c>
      <c r="BT105" s="8">
        <v>1</v>
      </c>
    </row>
    <row r="106" spans="1:72" x14ac:dyDescent="0.5">
      <c r="A106" t="s">
        <v>26</v>
      </c>
      <c r="B106" s="8">
        <v>5</v>
      </c>
      <c r="C106" s="8">
        <v>97.75</v>
      </c>
      <c r="D106" t="s">
        <v>21</v>
      </c>
      <c r="E106" s="8">
        <v>11</v>
      </c>
      <c r="F106" s="8">
        <v>97.22</v>
      </c>
      <c r="G106" s="8" t="s">
        <v>46</v>
      </c>
      <c r="H106" s="8">
        <v>2016</v>
      </c>
      <c r="I106" s="8" t="s">
        <v>6</v>
      </c>
      <c r="BK106">
        <v>106</v>
      </c>
      <c r="BL106" t="s">
        <v>45</v>
      </c>
      <c r="BM106" s="8">
        <v>0</v>
      </c>
      <c r="BN106" s="8">
        <v>86.68</v>
      </c>
      <c r="BO106" s="11" t="s">
        <v>22</v>
      </c>
      <c r="BP106" s="8">
        <v>6</v>
      </c>
      <c r="BQ106" s="8">
        <v>102.48</v>
      </c>
      <c r="BR106" s="8" t="s">
        <v>46</v>
      </c>
      <c r="BS106" s="8">
        <v>2014</v>
      </c>
      <c r="BT106" s="8">
        <v>1</v>
      </c>
    </row>
    <row r="107" spans="1:72" x14ac:dyDescent="0.5">
      <c r="A107" t="s">
        <v>21</v>
      </c>
      <c r="B107" s="8">
        <v>11</v>
      </c>
      <c r="C107" s="8">
        <v>97.22</v>
      </c>
      <c r="D107" t="s">
        <v>26</v>
      </c>
      <c r="E107" s="8">
        <v>5</v>
      </c>
      <c r="F107" s="8">
        <v>97.75</v>
      </c>
      <c r="G107" s="8" t="s">
        <v>46</v>
      </c>
      <c r="H107" s="8">
        <v>2016</v>
      </c>
      <c r="I107" s="8" t="s">
        <v>6</v>
      </c>
      <c r="BK107">
        <v>107</v>
      </c>
      <c r="BL107" t="s">
        <v>36</v>
      </c>
      <c r="BM107" s="8">
        <v>2</v>
      </c>
      <c r="BN107" s="8">
        <v>85.5</v>
      </c>
      <c r="BO107" t="s">
        <v>50</v>
      </c>
      <c r="BP107" s="8">
        <v>6</v>
      </c>
      <c r="BQ107" s="8">
        <v>88.29</v>
      </c>
      <c r="BR107" s="8" t="s">
        <v>46</v>
      </c>
      <c r="BS107" s="8">
        <v>2017</v>
      </c>
      <c r="BT107" s="8">
        <v>1</v>
      </c>
    </row>
    <row r="108" spans="1:72" x14ac:dyDescent="0.5">
      <c r="A108" t="s">
        <v>21</v>
      </c>
      <c r="B108" s="8">
        <v>9</v>
      </c>
      <c r="C108" s="8">
        <v>95.79</v>
      </c>
      <c r="D108" t="s">
        <v>24</v>
      </c>
      <c r="E108" s="8">
        <v>10</v>
      </c>
      <c r="F108" s="8">
        <v>100.55</v>
      </c>
      <c r="G108" s="8" t="s">
        <v>46</v>
      </c>
      <c r="H108" s="8">
        <v>2015</v>
      </c>
      <c r="I108" s="8" t="s">
        <v>6</v>
      </c>
      <c r="BK108">
        <v>108</v>
      </c>
      <c r="BL108" t="s">
        <v>32</v>
      </c>
      <c r="BM108" s="8">
        <v>0</v>
      </c>
      <c r="BN108" s="8">
        <v>85</v>
      </c>
      <c r="BO108" s="11" t="s">
        <v>21</v>
      </c>
      <c r="BP108" s="8">
        <v>6</v>
      </c>
      <c r="BQ108" s="8">
        <v>95.94</v>
      </c>
      <c r="BR108" s="8" t="s">
        <v>46</v>
      </c>
      <c r="BS108" s="8">
        <v>2014</v>
      </c>
      <c r="BT108" s="8">
        <v>1</v>
      </c>
    </row>
    <row r="109" spans="1:72" x14ac:dyDescent="0.5">
      <c r="A109" t="s">
        <v>22</v>
      </c>
      <c r="B109" s="8">
        <v>4</v>
      </c>
      <c r="C109" s="8">
        <v>93.11</v>
      </c>
      <c r="D109" s="11" t="s">
        <v>19</v>
      </c>
      <c r="E109" s="8">
        <v>10</v>
      </c>
      <c r="F109" s="8">
        <v>106.55</v>
      </c>
      <c r="G109" s="8" t="s">
        <v>46</v>
      </c>
      <c r="H109" s="8">
        <v>2014</v>
      </c>
      <c r="I109" s="8" t="s">
        <v>6</v>
      </c>
      <c r="BK109">
        <v>109</v>
      </c>
      <c r="BL109" t="s">
        <v>44</v>
      </c>
      <c r="BM109" s="8">
        <v>1</v>
      </c>
      <c r="BN109" s="8">
        <v>84.35</v>
      </c>
      <c r="BO109" s="11" t="s">
        <v>26</v>
      </c>
      <c r="BP109" s="8">
        <v>6</v>
      </c>
      <c r="BQ109" s="8">
        <v>97.08</v>
      </c>
      <c r="BR109" s="8" t="s">
        <v>46</v>
      </c>
      <c r="BS109" s="8">
        <v>2014</v>
      </c>
      <c r="BT109" s="8">
        <v>1</v>
      </c>
    </row>
    <row r="110" spans="1:72" x14ac:dyDescent="0.5">
      <c r="A110" t="s">
        <v>53</v>
      </c>
      <c r="B110" s="8">
        <v>10</v>
      </c>
      <c r="C110" s="8">
        <v>91.6</v>
      </c>
      <c r="D110" t="s">
        <v>51</v>
      </c>
      <c r="E110" s="8">
        <v>11</v>
      </c>
      <c r="F110" s="8">
        <v>91.55</v>
      </c>
      <c r="G110" s="8" t="s">
        <v>46</v>
      </c>
      <c r="H110" s="8">
        <v>2017</v>
      </c>
      <c r="I110" s="8" t="s">
        <v>6</v>
      </c>
      <c r="BK110">
        <v>110</v>
      </c>
      <c r="BL110" t="s">
        <v>35</v>
      </c>
      <c r="BM110" s="8">
        <v>3</v>
      </c>
      <c r="BN110" s="8">
        <v>83.93</v>
      </c>
      <c r="BO110" s="11" t="s">
        <v>31</v>
      </c>
      <c r="BP110" s="8">
        <v>6</v>
      </c>
      <c r="BQ110" s="8">
        <v>102.5</v>
      </c>
      <c r="BR110" s="8" t="s">
        <v>46</v>
      </c>
      <c r="BS110" s="8">
        <v>2014</v>
      </c>
      <c r="BT110" s="8">
        <v>1</v>
      </c>
    </row>
    <row r="111" spans="1:72" x14ac:dyDescent="0.5">
      <c r="A111" t="s">
        <v>51</v>
      </c>
      <c r="B111" s="8">
        <v>11</v>
      </c>
      <c r="C111" s="8">
        <v>91.55</v>
      </c>
      <c r="D111" t="s">
        <v>53</v>
      </c>
      <c r="E111" s="8">
        <v>10</v>
      </c>
      <c r="F111" s="8">
        <v>91.6</v>
      </c>
      <c r="G111" s="8" t="s">
        <v>46</v>
      </c>
      <c r="H111" s="8">
        <v>2017</v>
      </c>
      <c r="I111" s="8" t="s">
        <v>6</v>
      </c>
      <c r="BK111">
        <v>111</v>
      </c>
      <c r="BL111" t="s">
        <v>31</v>
      </c>
      <c r="BM111" s="8">
        <v>6</v>
      </c>
      <c r="BN111" s="8">
        <v>83.74</v>
      </c>
      <c r="BO111" t="s">
        <v>48</v>
      </c>
      <c r="BP111" s="8">
        <v>2</v>
      </c>
      <c r="BQ111" s="8">
        <v>80.930000000000007</v>
      </c>
      <c r="BR111" s="8" t="s">
        <v>46</v>
      </c>
      <c r="BS111" s="8">
        <v>2017</v>
      </c>
      <c r="BT111" s="8">
        <v>1</v>
      </c>
    </row>
    <row r="112" spans="1:72" x14ac:dyDescent="0.5">
      <c r="A112" t="s">
        <v>24</v>
      </c>
      <c r="B112" s="8">
        <v>9</v>
      </c>
      <c r="C112" s="8">
        <v>90.07</v>
      </c>
      <c r="D112" t="s">
        <v>25</v>
      </c>
      <c r="E112" s="8">
        <v>11</v>
      </c>
      <c r="F112" s="8">
        <v>98.41</v>
      </c>
      <c r="G112" s="8" t="s">
        <v>46</v>
      </c>
      <c r="H112" s="8">
        <v>2017</v>
      </c>
      <c r="I112" s="8" t="s">
        <v>6</v>
      </c>
      <c r="BK112">
        <v>112</v>
      </c>
      <c r="BL112" t="s">
        <v>36</v>
      </c>
      <c r="BM112" s="8">
        <v>1</v>
      </c>
      <c r="BN112" s="8">
        <v>81.31</v>
      </c>
      <c r="BO112" t="s">
        <v>24</v>
      </c>
      <c r="BP112" s="8">
        <v>6</v>
      </c>
      <c r="BQ112" s="8">
        <v>94.11</v>
      </c>
      <c r="BR112" s="8" t="s">
        <v>46</v>
      </c>
      <c r="BS112" s="8">
        <v>2015</v>
      </c>
      <c r="BT112" s="8">
        <v>1</v>
      </c>
    </row>
    <row r="113" spans="1:72" x14ac:dyDescent="0.5">
      <c r="A113" s="11" t="s">
        <v>19</v>
      </c>
      <c r="B113" s="8">
        <v>11</v>
      </c>
      <c r="C113" s="8">
        <v>105.08</v>
      </c>
      <c r="D113" t="s">
        <v>21</v>
      </c>
      <c r="E113" s="8">
        <v>9</v>
      </c>
      <c r="F113" s="8">
        <v>103.02</v>
      </c>
      <c r="G113" s="8" t="s">
        <v>46</v>
      </c>
      <c r="H113" s="8">
        <v>2014</v>
      </c>
      <c r="I113" s="8" t="s">
        <v>7</v>
      </c>
      <c r="BK113">
        <v>113</v>
      </c>
      <c r="BL113" t="s">
        <v>48</v>
      </c>
      <c r="BM113" s="8">
        <v>2</v>
      </c>
      <c r="BN113" s="8">
        <v>80.930000000000007</v>
      </c>
      <c r="BO113" t="s">
        <v>31</v>
      </c>
      <c r="BP113" s="8">
        <v>6</v>
      </c>
      <c r="BQ113" s="8">
        <v>83.74</v>
      </c>
      <c r="BR113" s="8" t="s">
        <v>46</v>
      </c>
      <c r="BS113" s="8">
        <v>2017</v>
      </c>
      <c r="BT113" s="8">
        <v>1</v>
      </c>
    </row>
    <row r="114" spans="1:72" x14ac:dyDescent="0.5">
      <c r="A114" t="s">
        <v>25</v>
      </c>
      <c r="B114" s="8">
        <v>11</v>
      </c>
      <c r="C114" s="8">
        <v>103.98</v>
      </c>
      <c r="D114" t="s">
        <v>51</v>
      </c>
      <c r="E114" s="8">
        <v>7</v>
      </c>
      <c r="F114" s="8">
        <v>101.87</v>
      </c>
      <c r="G114" s="8" t="s">
        <v>46</v>
      </c>
      <c r="H114" s="8">
        <v>2017</v>
      </c>
      <c r="I114" s="8" t="s">
        <v>7</v>
      </c>
      <c r="J114" s="11"/>
      <c r="BK114">
        <v>114</v>
      </c>
      <c r="BL114" t="s">
        <v>41</v>
      </c>
      <c r="BM114" s="8">
        <v>3</v>
      </c>
      <c r="BN114" s="8">
        <v>79.64</v>
      </c>
      <c r="BO114" t="s">
        <v>25</v>
      </c>
      <c r="BP114" s="8">
        <v>6</v>
      </c>
      <c r="BQ114" s="8">
        <v>97.4</v>
      </c>
      <c r="BR114" s="8" t="s">
        <v>46</v>
      </c>
      <c r="BS114" s="8">
        <v>2016</v>
      </c>
      <c r="BT114" s="8">
        <v>1</v>
      </c>
    </row>
    <row r="115" spans="1:72" x14ac:dyDescent="0.5">
      <c r="A115" t="s">
        <v>21</v>
      </c>
      <c r="B115" s="8">
        <v>9</v>
      </c>
      <c r="C115" s="8">
        <v>103.02</v>
      </c>
      <c r="D115" s="11" t="s">
        <v>19</v>
      </c>
      <c r="E115" s="8">
        <v>11</v>
      </c>
      <c r="F115" s="8">
        <v>105.08</v>
      </c>
      <c r="G115" s="8" t="s">
        <v>46</v>
      </c>
      <c r="H115" s="8">
        <v>2014</v>
      </c>
      <c r="I115" s="8" t="s">
        <v>7</v>
      </c>
      <c r="BK115">
        <v>115</v>
      </c>
      <c r="BL115" t="s">
        <v>30</v>
      </c>
      <c r="BM115" s="8">
        <v>2</v>
      </c>
      <c r="BN115" s="8">
        <v>79.040000000000006</v>
      </c>
      <c r="BO115" t="s">
        <v>26</v>
      </c>
      <c r="BP115" s="8">
        <v>6</v>
      </c>
      <c r="BQ115" s="8">
        <v>89.43</v>
      </c>
      <c r="BR115" s="8" t="s">
        <v>46</v>
      </c>
      <c r="BS115" s="8">
        <v>2015</v>
      </c>
      <c r="BT115" s="8">
        <v>1</v>
      </c>
    </row>
    <row r="116" spans="1:72" x14ac:dyDescent="0.5">
      <c r="A116" t="s">
        <v>51</v>
      </c>
      <c r="B116" s="8">
        <v>7</v>
      </c>
      <c r="C116" s="8">
        <v>101.87</v>
      </c>
      <c r="D116" t="s">
        <v>25</v>
      </c>
      <c r="E116" s="8">
        <v>11</v>
      </c>
      <c r="F116" s="8">
        <v>103.98</v>
      </c>
      <c r="G116" s="8" t="s">
        <v>46</v>
      </c>
      <c r="H116" s="8">
        <v>2017</v>
      </c>
      <c r="I116" s="8" t="s">
        <v>7</v>
      </c>
      <c r="BK116">
        <v>116</v>
      </c>
      <c r="BL116" t="s">
        <v>39</v>
      </c>
      <c r="BM116" s="8">
        <v>2</v>
      </c>
      <c r="BN116" s="8">
        <v>79.02</v>
      </c>
      <c r="BO116" s="11" t="s">
        <v>24</v>
      </c>
      <c r="BP116" s="8">
        <v>6</v>
      </c>
      <c r="BQ116" s="8">
        <v>88.84</v>
      </c>
      <c r="BR116" s="8" t="s">
        <v>46</v>
      </c>
      <c r="BS116" s="8">
        <v>2014</v>
      </c>
      <c r="BT116" s="8">
        <v>1</v>
      </c>
    </row>
    <row r="117" spans="1:72" x14ac:dyDescent="0.5">
      <c r="A117" t="s">
        <v>21</v>
      </c>
      <c r="B117" s="8">
        <v>11</v>
      </c>
      <c r="C117" s="8">
        <v>99.63</v>
      </c>
      <c r="D117" t="s">
        <v>22</v>
      </c>
      <c r="E117" s="8">
        <v>4</v>
      </c>
      <c r="F117" s="8">
        <v>94.22</v>
      </c>
      <c r="G117" s="8" t="s">
        <v>46</v>
      </c>
      <c r="H117" s="8">
        <v>2016</v>
      </c>
      <c r="I117" s="8" t="s">
        <v>7</v>
      </c>
      <c r="BK117">
        <v>117</v>
      </c>
      <c r="BL117" t="s">
        <v>38</v>
      </c>
      <c r="BM117" s="8">
        <v>1</v>
      </c>
      <c r="BN117" s="8">
        <v>78.25</v>
      </c>
      <c r="BO117" t="s">
        <v>25</v>
      </c>
      <c r="BP117" s="8">
        <v>6</v>
      </c>
      <c r="BQ117" s="8">
        <v>96.47</v>
      </c>
      <c r="BR117" s="8" t="s">
        <v>46</v>
      </c>
      <c r="BS117" s="8">
        <v>2017</v>
      </c>
      <c r="BT117" s="8">
        <v>1</v>
      </c>
    </row>
    <row r="118" spans="1:72" x14ac:dyDescent="0.5">
      <c r="A118" t="s">
        <v>24</v>
      </c>
      <c r="B118" s="8">
        <v>7</v>
      </c>
      <c r="C118" s="8">
        <v>99.15</v>
      </c>
      <c r="D118" t="s">
        <v>19</v>
      </c>
      <c r="E118" s="8">
        <v>11</v>
      </c>
      <c r="F118" s="8">
        <v>98.95</v>
      </c>
      <c r="G118" s="8" t="s">
        <v>46</v>
      </c>
      <c r="H118" s="8">
        <v>2015</v>
      </c>
      <c r="I118" s="8" t="s">
        <v>7</v>
      </c>
      <c r="BK118">
        <v>118</v>
      </c>
      <c r="BL118" t="s">
        <v>41</v>
      </c>
      <c r="BM118" s="8">
        <v>0</v>
      </c>
      <c r="BN118" s="8">
        <v>77.97</v>
      </c>
      <c r="BO118" t="s">
        <v>25</v>
      </c>
      <c r="BP118" s="8">
        <v>6</v>
      </c>
      <c r="BQ118" s="8">
        <v>98.02</v>
      </c>
      <c r="BR118" s="8" t="s">
        <v>46</v>
      </c>
      <c r="BS118" s="8">
        <v>2015</v>
      </c>
      <c r="BT118" s="8">
        <v>1</v>
      </c>
    </row>
    <row r="119" spans="1:72" x14ac:dyDescent="0.5">
      <c r="A119" t="s">
        <v>19</v>
      </c>
      <c r="B119" s="8">
        <v>11</v>
      </c>
      <c r="C119" s="8">
        <v>98.95</v>
      </c>
      <c r="D119" t="s">
        <v>24</v>
      </c>
      <c r="E119" s="8">
        <v>7</v>
      </c>
      <c r="F119" s="8">
        <v>99.15</v>
      </c>
      <c r="G119" s="8" t="s">
        <v>46</v>
      </c>
      <c r="H119" s="8">
        <v>2015</v>
      </c>
      <c r="I119" s="8" t="s">
        <v>7</v>
      </c>
      <c r="BK119">
        <v>119</v>
      </c>
      <c r="BL119" t="s">
        <v>40</v>
      </c>
      <c r="BM119" s="8">
        <v>2</v>
      </c>
      <c r="BN119" s="8">
        <v>76.73</v>
      </c>
      <c r="BO119" s="11" t="s">
        <v>27</v>
      </c>
      <c r="BP119" s="8">
        <v>6</v>
      </c>
      <c r="BQ119" s="8">
        <v>88.33</v>
      </c>
      <c r="BR119" s="8" t="s">
        <v>46</v>
      </c>
      <c r="BS119" s="8">
        <v>2014</v>
      </c>
      <c r="BT119" s="8">
        <v>1</v>
      </c>
    </row>
    <row r="120" spans="1:72" x14ac:dyDescent="0.5">
      <c r="A120" t="s">
        <v>22</v>
      </c>
      <c r="B120" s="8">
        <v>4</v>
      </c>
      <c r="C120" s="8">
        <v>94.22</v>
      </c>
      <c r="D120" t="s">
        <v>21</v>
      </c>
      <c r="E120" s="8">
        <v>11</v>
      </c>
      <c r="F120" s="8">
        <v>99.63</v>
      </c>
      <c r="G120" s="8" t="s">
        <v>46</v>
      </c>
      <c r="H120" s="8">
        <v>2016</v>
      </c>
      <c r="I120" s="8" t="s">
        <v>7</v>
      </c>
      <c r="J120" s="8"/>
      <c r="BK120">
        <v>120</v>
      </c>
      <c r="BL120" t="s">
        <v>49</v>
      </c>
      <c r="BM120" s="8">
        <v>0</v>
      </c>
      <c r="BN120" s="8">
        <v>63.2</v>
      </c>
      <c r="BO120" t="s">
        <v>24</v>
      </c>
      <c r="BP120" s="8">
        <v>6</v>
      </c>
      <c r="BQ120" s="8">
        <v>95.94</v>
      </c>
      <c r="BR120" s="8" t="s">
        <v>46</v>
      </c>
      <c r="BS120" s="8">
        <v>2017</v>
      </c>
      <c r="BT120" s="8">
        <v>1</v>
      </c>
    </row>
    <row r="121" spans="1:72" x14ac:dyDescent="0.5">
      <c r="B121" s="8"/>
      <c r="C121" s="8">
        <f>AVERAGE(C1:C120)</f>
        <v>95.268166666666673</v>
      </c>
      <c r="E121" s="8"/>
      <c r="F121" s="8">
        <f>AVERAGE(F1:F120)</f>
        <v>95.268166666666644</v>
      </c>
      <c r="H121" s="8"/>
      <c r="I121" s="8"/>
      <c r="BM121" s="8"/>
      <c r="BN121" s="8"/>
      <c r="BP121" s="8"/>
      <c r="BQ121" s="8"/>
      <c r="BS121" s="8"/>
      <c r="BT121" s="8"/>
    </row>
    <row r="122" spans="1:72" x14ac:dyDescent="0.5">
      <c r="B122" s="8"/>
      <c r="C122" s="8">
        <v>95.268169999999998</v>
      </c>
      <c r="E122" s="8"/>
      <c r="F122" s="8"/>
      <c r="H122" s="8"/>
      <c r="I122" s="8"/>
      <c r="BM122" s="8"/>
      <c r="BN122" s="8"/>
      <c r="BP122" s="8"/>
      <c r="BQ122" s="8"/>
      <c r="BS122" s="8"/>
      <c r="BT122" s="8"/>
    </row>
    <row r="123" spans="1:72" x14ac:dyDescent="0.5">
      <c r="B123" s="8"/>
      <c r="C123" s="8"/>
      <c r="E123" s="8"/>
      <c r="F123" s="8"/>
      <c r="H123" s="8"/>
      <c r="I123" s="8"/>
      <c r="BM123" s="8"/>
      <c r="BN123" s="8"/>
      <c r="BP123" s="8"/>
      <c r="BQ123" s="8"/>
      <c r="BS123" s="8"/>
      <c r="BT123" s="8"/>
    </row>
    <row r="125" spans="1:72" x14ac:dyDescent="0.5">
      <c r="B125" s="8"/>
      <c r="C125" s="8"/>
      <c r="E125" s="8"/>
      <c r="F125" s="8"/>
      <c r="H125" s="8"/>
      <c r="I125" s="8"/>
      <c r="BM125" s="8"/>
      <c r="BN125" s="8"/>
      <c r="BP125" s="8"/>
      <c r="BQ125" s="8"/>
      <c r="BS125" s="8"/>
      <c r="BT125" s="8"/>
    </row>
    <row r="126" spans="1:72" x14ac:dyDescent="0.5">
      <c r="B126" s="8"/>
      <c r="C126" s="8"/>
      <c r="E126" s="8"/>
      <c r="F126" s="8"/>
      <c r="H126" s="8"/>
      <c r="I126" s="8"/>
      <c r="BM126" s="8"/>
      <c r="BN126" s="8"/>
      <c r="BP126" s="8"/>
      <c r="BQ126" s="8"/>
      <c r="BS126" s="8"/>
      <c r="BT126" s="8"/>
    </row>
    <row r="127" spans="1:72" x14ac:dyDescent="0.5">
      <c r="B127" s="8"/>
      <c r="C127" s="8"/>
      <c r="E127" s="8"/>
      <c r="F127" s="8"/>
      <c r="H127" s="8"/>
      <c r="I127" s="8"/>
      <c r="BM127" s="8"/>
      <c r="BN127" s="8"/>
      <c r="BP127" s="8"/>
      <c r="BQ127" s="8"/>
      <c r="BS127" s="8"/>
      <c r="BT127" s="8"/>
    </row>
    <row r="128" spans="1:72" x14ac:dyDescent="0.5">
      <c r="B128" s="8"/>
      <c r="C128" s="8"/>
      <c r="D128" s="11"/>
      <c r="E128" s="8"/>
      <c r="F128" s="8"/>
      <c r="H128" s="8"/>
      <c r="I128" s="8"/>
      <c r="BM128" s="8"/>
      <c r="BN128" s="8"/>
      <c r="BO128" s="11"/>
      <c r="BP128" s="8"/>
      <c r="BQ128" s="8"/>
      <c r="BS128" s="8"/>
      <c r="BT128" s="8"/>
    </row>
    <row r="129" spans="2:72" x14ac:dyDescent="0.5">
      <c r="B129" s="8"/>
      <c r="C129" s="8"/>
      <c r="E129" s="8"/>
      <c r="F129" s="8"/>
      <c r="H129" s="8"/>
      <c r="I129" s="8"/>
      <c r="BM129" s="8"/>
      <c r="BN129" s="8"/>
      <c r="BP129" s="8"/>
      <c r="BQ129" s="8"/>
      <c r="BS129" s="8"/>
      <c r="BT129" s="8"/>
    </row>
    <row r="130" spans="2:72" x14ac:dyDescent="0.5">
      <c r="B130" s="8"/>
      <c r="C130" s="8"/>
      <c r="E130" s="8"/>
      <c r="F130" s="8"/>
      <c r="H130" s="8"/>
      <c r="I130" s="8"/>
      <c r="BM130" s="8"/>
      <c r="BN130" s="8"/>
      <c r="BP130" s="8"/>
      <c r="BQ130" s="8"/>
      <c r="BS130" s="8"/>
      <c r="BT130" s="8"/>
    </row>
    <row r="132" spans="2:72" x14ac:dyDescent="0.5">
      <c r="B132" s="8"/>
      <c r="C132" s="8"/>
      <c r="E132" s="8"/>
      <c r="F132" s="8"/>
      <c r="H132" s="8" t="s">
        <v>47</v>
      </c>
      <c r="I132" s="8"/>
      <c r="BM132" s="8"/>
      <c r="BN132" s="8"/>
      <c r="BP132" s="8"/>
      <c r="BQ132" s="8"/>
      <c r="BS132" s="8" t="s">
        <v>47</v>
      </c>
      <c r="BT132" s="8"/>
    </row>
    <row r="133" spans="2:72" x14ac:dyDescent="0.5">
      <c r="B133" s="8"/>
      <c r="C133" s="8"/>
      <c r="E133" s="8"/>
      <c r="F133" s="8"/>
      <c r="H133" s="8" t="s">
        <v>47</v>
      </c>
      <c r="I133" s="8"/>
      <c r="BM133" s="8"/>
      <c r="BN133" s="8"/>
      <c r="BP133" s="8"/>
      <c r="BQ133" s="8"/>
      <c r="BS133" s="8" t="s">
        <v>47</v>
      </c>
      <c r="BT133" s="8"/>
    </row>
    <row r="134" spans="2:72" x14ac:dyDescent="0.5">
      <c r="B134" s="8"/>
      <c r="C134" s="8"/>
      <c r="E134" s="8"/>
      <c r="F134" s="8"/>
      <c r="G134" s="8" t="s">
        <v>47</v>
      </c>
      <c r="H134" s="8" t="s">
        <v>47</v>
      </c>
      <c r="I134" s="8"/>
      <c r="BM134" s="8"/>
      <c r="BN134" s="8"/>
      <c r="BP134" s="8"/>
      <c r="BQ134" s="8"/>
      <c r="BR134" s="8" t="s">
        <v>47</v>
      </c>
      <c r="BS134" s="8" t="s">
        <v>47</v>
      </c>
      <c r="BT134" s="8"/>
    </row>
    <row r="136" spans="2:72" x14ac:dyDescent="0.5">
      <c r="B136" s="8"/>
      <c r="C136" s="8"/>
      <c r="E136" s="8"/>
      <c r="F136" s="8"/>
      <c r="H136" s="8"/>
      <c r="I136" s="8"/>
      <c r="BM136" s="8"/>
      <c r="BN136" s="8"/>
      <c r="BP136" s="8"/>
      <c r="BQ136" s="8"/>
      <c r="BS136" s="8"/>
      <c r="BT136" s="8"/>
    </row>
    <row r="137" spans="2:72" x14ac:dyDescent="0.5">
      <c r="B137" s="8"/>
      <c r="C137" s="8"/>
      <c r="E137" s="8"/>
      <c r="F137" s="8"/>
      <c r="H137" s="8"/>
      <c r="I137" s="8"/>
      <c r="BM137" s="8"/>
      <c r="BN137" s="8"/>
      <c r="BP137" s="8"/>
      <c r="BQ137" s="8"/>
      <c r="BS137" s="8"/>
      <c r="BT137" s="8"/>
    </row>
    <row r="138" spans="2:72" x14ac:dyDescent="0.5">
      <c r="B138" s="8"/>
      <c r="C138" s="8"/>
      <c r="E138" s="8"/>
      <c r="F138" s="8"/>
      <c r="H138" s="8"/>
      <c r="I138" s="8"/>
      <c r="BM138" s="8"/>
      <c r="BN138" s="8"/>
      <c r="BP138" s="8"/>
      <c r="BQ138" s="8"/>
      <c r="BS138" s="8"/>
      <c r="BT138" s="8"/>
    </row>
    <row r="140" spans="2:72" x14ac:dyDescent="0.5">
      <c r="B140" s="8"/>
      <c r="C140" s="8"/>
      <c r="E140" s="8"/>
      <c r="F140" s="8"/>
      <c r="H140" s="8"/>
      <c r="I140" s="8"/>
      <c r="BM140" s="8"/>
      <c r="BN140" s="8"/>
      <c r="BP140" s="8"/>
      <c r="BQ140" s="8"/>
      <c r="BS140" s="8"/>
      <c r="BT140" s="8"/>
    </row>
    <row r="141" spans="2:72" x14ac:dyDescent="0.5">
      <c r="B141" s="8"/>
      <c r="C141" s="8"/>
      <c r="E141" s="8"/>
      <c r="F141" s="8"/>
      <c r="H141" s="8"/>
      <c r="I141" s="8"/>
      <c r="BM141" s="8"/>
      <c r="BN141" s="8"/>
      <c r="BP141" s="8"/>
      <c r="BQ141" s="8"/>
      <c r="BS141" s="8"/>
      <c r="BT141" s="8"/>
    </row>
    <row r="142" spans="2:72" x14ac:dyDescent="0.5">
      <c r="B142" s="8"/>
      <c r="C142" s="8"/>
      <c r="E142" s="8"/>
      <c r="F142" s="8"/>
      <c r="H142" s="8"/>
      <c r="I142" s="8"/>
      <c r="BM142" s="8"/>
      <c r="BN142" s="8"/>
      <c r="BP142" s="8"/>
      <c r="BQ142" s="8"/>
      <c r="BS142" s="8"/>
      <c r="BT142" s="8"/>
    </row>
  </sheetData>
  <sortState ref="BL1:BT120">
    <sortCondition descending="1" ref="BN1:BN1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50"/>
  <sheetViews>
    <sheetView tabSelected="1" workbookViewId="0"/>
  </sheetViews>
  <sheetFormatPr defaultRowHeight="14.35" x14ac:dyDescent="0.5"/>
  <cols>
    <col min="1" max="1" width="21" bestFit="1" customWidth="1"/>
    <col min="4" max="4" width="21" bestFit="1" customWidth="1"/>
    <col min="7" max="7" width="8.9375" style="8"/>
    <col min="33" max="39" width="8.9375" style="8"/>
  </cols>
  <sheetData>
    <row r="1" spans="1:61" ht="28.7" x14ac:dyDescent="0.5">
      <c r="A1" t="s">
        <v>36</v>
      </c>
      <c r="B1" s="8">
        <v>1</v>
      </c>
      <c r="C1" s="8">
        <v>81.31</v>
      </c>
      <c r="D1" t="s">
        <v>24</v>
      </c>
      <c r="E1" s="8">
        <v>6</v>
      </c>
      <c r="F1" s="8">
        <v>94.11</v>
      </c>
      <c r="G1" s="8" t="s">
        <v>46</v>
      </c>
      <c r="H1" s="8">
        <v>2015</v>
      </c>
      <c r="I1" s="8">
        <v>1</v>
      </c>
      <c r="J1" s="8"/>
      <c r="K1" s="10" t="s">
        <v>11</v>
      </c>
      <c r="L1" s="2" t="s">
        <v>12</v>
      </c>
      <c r="M1" s="2" t="s">
        <v>13</v>
      </c>
      <c r="N1" s="2" t="s">
        <v>14</v>
      </c>
      <c r="O1" s="2" t="s">
        <v>55</v>
      </c>
      <c r="P1" s="2" t="s">
        <v>15</v>
      </c>
      <c r="Q1" s="2" t="s">
        <v>16</v>
      </c>
      <c r="R1" s="2" t="s">
        <v>17</v>
      </c>
      <c r="S1" s="2" t="s">
        <v>56</v>
      </c>
      <c r="T1" s="2" t="s">
        <v>57</v>
      </c>
      <c r="U1" s="2" t="s">
        <v>18</v>
      </c>
      <c r="V1" s="2" t="s">
        <v>58</v>
      </c>
      <c r="W1" s="2" t="s">
        <v>59</v>
      </c>
      <c r="X1" s="2" t="s">
        <v>60</v>
      </c>
      <c r="Y1" s="2" t="s">
        <v>61</v>
      </c>
      <c r="Z1" s="2" t="s">
        <v>62</v>
      </c>
      <c r="AA1" s="2" t="s">
        <v>63</v>
      </c>
      <c r="AB1" s="2" t="s">
        <v>64</v>
      </c>
      <c r="AC1" s="2" t="s">
        <v>65</v>
      </c>
      <c r="AD1" s="2" t="s">
        <v>54</v>
      </c>
      <c r="AE1" s="8"/>
      <c r="AF1" s="8"/>
      <c r="AG1"/>
      <c r="AH1"/>
      <c r="AI1"/>
      <c r="AJ1"/>
      <c r="AK1"/>
      <c r="AL1"/>
      <c r="AM1"/>
      <c r="AP1" s="10" t="s">
        <v>11</v>
      </c>
      <c r="AQ1" s="2" t="s">
        <v>12</v>
      </c>
      <c r="AR1" s="2" t="s">
        <v>13</v>
      </c>
      <c r="AS1" s="2" t="s">
        <v>14</v>
      </c>
      <c r="AT1" s="2" t="s">
        <v>55</v>
      </c>
      <c r="AU1" s="2" t="s">
        <v>15</v>
      </c>
      <c r="AV1" s="2" t="s">
        <v>16</v>
      </c>
      <c r="AW1" s="2" t="s">
        <v>17</v>
      </c>
      <c r="AX1" s="2" t="s">
        <v>56</v>
      </c>
      <c r="AY1" s="2" t="s">
        <v>57</v>
      </c>
      <c r="AZ1" s="2" t="s">
        <v>18</v>
      </c>
      <c r="BA1" s="2" t="s">
        <v>58</v>
      </c>
      <c r="BB1" s="2" t="s">
        <v>59</v>
      </c>
      <c r="BC1" s="2" t="s">
        <v>60</v>
      </c>
      <c r="BD1" s="2" t="s">
        <v>61</v>
      </c>
      <c r="BE1" s="2" t="s">
        <v>62</v>
      </c>
      <c r="BF1" s="2" t="s">
        <v>63</v>
      </c>
      <c r="BG1" s="2" t="s">
        <v>64</v>
      </c>
      <c r="BH1" s="2" t="s">
        <v>65</v>
      </c>
      <c r="BI1" s="2" t="s">
        <v>54</v>
      </c>
    </row>
    <row r="2" spans="1:61" x14ac:dyDescent="0.5">
      <c r="A2" t="s">
        <v>36</v>
      </c>
      <c r="B2" s="8">
        <v>4</v>
      </c>
      <c r="C2" s="8">
        <v>87.12</v>
      </c>
      <c r="D2" t="s">
        <v>26</v>
      </c>
      <c r="E2" s="8">
        <v>6</v>
      </c>
      <c r="F2" s="8">
        <v>90.94</v>
      </c>
      <c r="G2" s="8" t="s">
        <v>46</v>
      </c>
      <c r="H2" s="8">
        <v>2016</v>
      </c>
      <c r="I2" s="8">
        <v>1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11" t="s">
        <v>31</v>
      </c>
      <c r="AH2" s="8">
        <v>6</v>
      </c>
      <c r="AI2" s="8">
        <v>102.5</v>
      </c>
      <c r="AJ2" t="s">
        <v>35</v>
      </c>
      <c r="AK2" s="8">
        <v>3</v>
      </c>
      <c r="AL2" s="8">
        <v>83.93</v>
      </c>
      <c r="AM2" s="8" t="s">
        <v>46</v>
      </c>
      <c r="AN2" s="8">
        <v>2014</v>
      </c>
      <c r="AO2" s="8">
        <v>1</v>
      </c>
      <c r="AP2" t="str">
        <f t="shared" ref="AP2:AP19" si="0">AG2</f>
        <v>Simon Whitlock</v>
      </c>
      <c r="AQ2">
        <f>AR2+AS2</f>
        <v>1</v>
      </c>
      <c r="AR2">
        <f t="shared" ref="AR2:AR19" si="1">IF(AH2&gt;AK2, (1), (0))</f>
        <v>1</v>
      </c>
      <c r="AS2">
        <f t="shared" ref="AS2:AS19" si="2">IF(AH2&lt;AK2, (1), (0))</f>
        <v>0</v>
      </c>
      <c r="AU2">
        <f t="shared" ref="AU2:AU19" si="3">AH2</f>
        <v>6</v>
      </c>
      <c r="AV2">
        <f t="shared" ref="AV2:AV19" si="4">AK2</f>
        <v>3</v>
      </c>
      <c r="AW2">
        <f>AU2-AV2</f>
        <v>3</v>
      </c>
      <c r="BA2">
        <f>AI2:AI19</f>
        <v>102.5</v>
      </c>
      <c r="BB2">
        <f>AL2:AL19</f>
        <v>83.93</v>
      </c>
      <c r="BD2">
        <f t="shared" ref="BD2:BD19" si="5">AI2</f>
        <v>102.5</v>
      </c>
      <c r="BE2">
        <f t="shared" ref="BE2:BE19" si="6">AI2</f>
        <v>102.5</v>
      </c>
      <c r="BF2">
        <f t="shared" ref="BF2:BF19" si="7">AL2</f>
        <v>83.93</v>
      </c>
      <c r="BG2">
        <f t="shared" ref="BG2:BG19" si="8">AL2</f>
        <v>83.93</v>
      </c>
      <c r="BH2">
        <f t="shared" ref="BH2:BH19" si="9">AO2</f>
        <v>1</v>
      </c>
    </row>
    <row r="3" spans="1:61" ht="14.45" customHeight="1" x14ac:dyDescent="0.5">
      <c r="A3" t="s">
        <v>36</v>
      </c>
      <c r="B3" s="8">
        <v>2</v>
      </c>
      <c r="C3" s="8">
        <v>85.5</v>
      </c>
      <c r="D3" t="s">
        <v>50</v>
      </c>
      <c r="E3" s="8">
        <v>6</v>
      </c>
      <c r="F3" s="8">
        <v>88.29</v>
      </c>
      <c r="G3" s="8" t="s">
        <v>46</v>
      </c>
      <c r="H3" s="8">
        <v>2017</v>
      </c>
      <c r="I3" s="8">
        <v>1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t="s">
        <v>31</v>
      </c>
      <c r="AH3" s="8">
        <v>6</v>
      </c>
      <c r="AI3" s="8">
        <v>101.84</v>
      </c>
      <c r="AJ3" s="11" t="s">
        <v>22</v>
      </c>
      <c r="AK3" s="8">
        <v>8</v>
      </c>
      <c r="AL3" s="8">
        <v>100.01</v>
      </c>
      <c r="AM3" s="8" t="s">
        <v>46</v>
      </c>
      <c r="AN3" s="8">
        <v>2014</v>
      </c>
      <c r="AO3" s="8" t="s">
        <v>5</v>
      </c>
      <c r="AP3" t="str">
        <f t="shared" si="0"/>
        <v>Simon Whitlock</v>
      </c>
      <c r="AQ3">
        <f t="shared" ref="AQ3:AQ19" si="10">AR3+AS3</f>
        <v>1</v>
      </c>
      <c r="AR3">
        <f t="shared" si="1"/>
        <v>0</v>
      </c>
      <c r="AS3">
        <f t="shared" si="2"/>
        <v>1</v>
      </c>
      <c r="AU3">
        <f t="shared" si="3"/>
        <v>6</v>
      </c>
      <c r="AV3">
        <f t="shared" si="4"/>
        <v>8</v>
      </c>
      <c r="AW3">
        <f t="shared" ref="AW3:AW19" si="11">AU3-AV3</f>
        <v>-2</v>
      </c>
      <c r="BA3">
        <f>AI3:AI20</f>
        <v>101.84</v>
      </c>
      <c r="BB3">
        <f>AL3:AL20</f>
        <v>100.01</v>
      </c>
      <c r="BD3">
        <f t="shared" si="5"/>
        <v>101.84</v>
      </c>
      <c r="BE3">
        <f t="shared" si="6"/>
        <v>101.84</v>
      </c>
      <c r="BF3">
        <f t="shared" si="7"/>
        <v>100.01</v>
      </c>
      <c r="BG3">
        <f t="shared" si="8"/>
        <v>100.01</v>
      </c>
      <c r="BH3" t="str">
        <f t="shared" si="9"/>
        <v>qf</v>
      </c>
    </row>
    <row r="4" spans="1:61" ht="14.45" customHeight="1" x14ac:dyDescent="0.5">
      <c r="A4" t="s">
        <v>28</v>
      </c>
      <c r="B4" s="8">
        <v>6</v>
      </c>
      <c r="C4" s="8">
        <v>89.14</v>
      </c>
      <c r="D4" t="s">
        <v>40</v>
      </c>
      <c r="E4" s="8">
        <v>1</v>
      </c>
      <c r="F4" s="8">
        <v>87.24</v>
      </c>
      <c r="G4" s="8" t="s">
        <v>46</v>
      </c>
      <c r="H4" s="8">
        <v>2015</v>
      </c>
      <c r="I4" s="8">
        <v>1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t="s">
        <v>31</v>
      </c>
      <c r="AH4" s="8">
        <v>6</v>
      </c>
      <c r="AI4" s="8">
        <v>83.74</v>
      </c>
      <c r="AJ4" t="s">
        <v>48</v>
      </c>
      <c r="AK4" s="8">
        <v>2</v>
      </c>
      <c r="AL4" s="8">
        <v>80.930000000000007</v>
      </c>
      <c r="AM4" s="8" t="s">
        <v>46</v>
      </c>
      <c r="AN4" s="8">
        <v>2017</v>
      </c>
      <c r="AO4" s="8">
        <v>1</v>
      </c>
      <c r="AP4" t="str">
        <f t="shared" si="0"/>
        <v>Simon Whitlock</v>
      </c>
      <c r="AQ4">
        <f t="shared" si="10"/>
        <v>1</v>
      </c>
      <c r="AR4">
        <f t="shared" si="1"/>
        <v>1</v>
      </c>
      <c r="AS4">
        <f t="shared" si="2"/>
        <v>0</v>
      </c>
      <c r="AU4">
        <f t="shared" si="3"/>
        <v>6</v>
      </c>
      <c r="AV4">
        <f t="shared" si="4"/>
        <v>2</v>
      </c>
      <c r="AW4">
        <f t="shared" si="11"/>
        <v>4</v>
      </c>
      <c r="BA4">
        <f>AI4:AI21</f>
        <v>83.74</v>
      </c>
      <c r="BB4">
        <f>AL4:AL21</f>
        <v>80.930000000000007</v>
      </c>
      <c r="BD4">
        <f t="shared" si="5"/>
        <v>83.74</v>
      </c>
      <c r="BE4">
        <f t="shared" si="6"/>
        <v>83.74</v>
      </c>
      <c r="BF4">
        <f t="shared" si="7"/>
        <v>80.930000000000007</v>
      </c>
      <c r="BG4">
        <f t="shared" si="8"/>
        <v>80.930000000000007</v>
      </c>
      <c r="BH4">
        <f t="shared" si="9"/>
        <v>1</v>
      </c>
    </row>
    <row r="5" spans="1:61" x14ac:dyDescent="0.5">
      <c r="A5" t="s">
        <v>28</v>
      </c>
      <c r="B5" s="8">
        <v>6</v>
      </c>
      <c r="C5" s="8">
        <v>91.49</v>
      </c>
      <c r="D5" t="s">
        <v>34</v>
      </c>
      <c r="E5" s="8">
        <v>3</v>
      </c>
      <c r="F5" s="8">
        <v>88.3</v>
      </c>
      <c r="G5" s="8" t="s">
        <v>46</v>
      </c>
      <c r="H5" s="8">
        <v>2016</v>
      </c>
      <c r="I5" s="8">
        <v>1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t="s">
        <v>31</v>
      </c>
      <c r="AH5" s="8">
        <v>3</v>
      </c>
      <c r="AI5" s="8">
        <v>99.84</v>
      </c>
      <c r="AJ5" t="s">
        <v>27</v>
      </c>
      <c r="AK5" s="8">
        <v>6</v>
      </c>
      <c r="AL5" s="8">
        <v>102.96</v>
      </c>
      <c r="AM5" s="8" t="s">
        <v>46</v>
      </c>
      <c r="AN5" s="8">
        <v>2015</v>
      </c>
      <c r="AO5" s="8">
        <v>1</v>
      </c>
      <c r="AP5" t="str">
        <f t="shared" si="0"/>
        <v>Simon Whitlock</v>
      </c>
      <c r="AQ5">
        <f t="shared" si="10"/>
        <v>1</v>
      </c>
      <c r="AR5">
        <f t="shared" si="1"/>
        <v>0</v>
      </c>
      <c r="AS5">
        <f t="shared" si="2"/>
        <v>1</v>
      </c>
      <c r="AU5">
        <f t="shared" si="3"/>
        <v>3</v>
      </c>
      <c r="AV5">
        <f t="shared" si="4"/>
        <v>6</v>
      </c>
      <c r="AW5">
        <f t="shared" si="11"/>
        <v>-3</v>
      </c>
      <c r="BA5">
        <f>AI5:AI22</f>
        <v>99.84</v>
      </c>
      <c r="BB5">
        <f>AL5:AL22</f>
        <v>102.96</v>
      </c>
      <c r="BD5">
        <f t="shared" si="5"/>
        <v>99.84</v>
      </c>
      <c r="BE5">
        <f t="shared" si="6"/>
        <v>99.84</v>
      </c>
      <c r="BF5">
        <f t="shared" si="7"/>
        <v>102.96</v>
      </c>
      <c r="BG5">
        <f t="shared" si="8"/>
        <v>102.96</v>
      </c>
      <c r="BH5">
        <f t="shared" si="9"/>
        <v>1</v>
      </c>
    </row>
    <row r="6" spans="1:61" x14ac:dyDescent="0.5">
      <c r="A6" t="s">
        <v>28</v>
      </c>
      <c r="B6" s="8">
        <v>8</v>
      </c>
      <c r="C6" s="8">
        <v>101.64</v>
      </c>
      <c r="D6" t="s">
        <v>27</v>
      </c>
      <c r="E6" s="8">
        <v>10</v>
      </c>
      <c r="F6" s="8">
        <v>101.34</v>
      </c>
      <c r="G6" s="8" t="s">
        <v>46</v>
      </c>
      <c r="H6" s="8">
        <v>2016</v>
      </c>
      <c r="I6" s="8" t="s">
        <v>5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AA6" s="8"/>
      <c r="AB6" s="8"/>
      <c r="AC6" s="8"/>
      <c r="AD6" s="8"/>
      <c r="AE6" s="8"/>
      <c r="AF6" s="8"/>
      <c r="AG6" t="s">
        <v>31</v>
      </c>
      <c r="AH6" s="8">
        <v>2</v>
      </c>
      <c r="AI6" s="8">
        <v>89.35</v>
      </c>
      <c r="AJ6" t="s">
        <v>27</v>
      </c>
      <c r="AK6" s="8">
        <v>6</v>
      </c>
      <c r="AL6" s="8">
        <v>92.43</v>
      </c>
      <c r="AM6" s="8" t="s">
        <v>46</v>
      </c>
      <c r="AN6" s="8">
        <v>2016</v>
      </c>
      <c r="AO6" s="8">
        <v>1</v>
      </c>
      <c r="AP6" t="str">
        <f t="shared" si="0"/>
        <v>Simon Whitlock</v>
      </c>
      <c r="AQ6">
        <f t="shared" si="10"/>
        <v>1</v>
      </c>
      <c r="AR6">
        <f t="shared" si="1"/>
        <v>0</v>
      </c>
      <c r="AS6">
        <f t="shared" si="2"/>
        <v>1</v>
      </c>
      <c r="AU6">
        <f t="shared" si="3"/>
        <v>2</v>
      </c>
      <c r="AV6">
        <f t="shared" si="4"/>
        <v>6</v>
      </c>
      <c r="AW6">
        <f t="shared" si="11"/>
        <v>-4</v>
      </c>
      <c r="BA6">
        <f t="shared" ref="BA6:BA7" si="12">AI6:AI23</f>
        <v>89.35</v>
      </c>
      <c r="BB6">
        <f t="shared" ref="BB6:BB7" si="13">AL6:AL23</f>
        <v>92.43</v>
      </c>
      <c r="BD6">
        <f t="shared" si="5"/>
        <v>89.35</v>
      </c>
      <c r="BE6">
        <f t="shared" si="6"/>
        <v>89.35</v>
      </c>
      <c r="BF6">
        <f t="shared" si="7"/>
        <v>92.43</v>
      </c>
      <c r="BG6">
        <f t="shared" si="8"/>
        <v>92.43</v>
      </c>
      <c r="BH6">
        <f t="shared" si="9"/>
        <v>1</v>
      </c>
    </row>
    <row r="7" spans="1:61" x14ac:dyDescent="0.5">
      <c r="A7" t="s">
        <v>28</v>
      </c>
      <c r="B7" s="8">
        <v>7</v>
      </c>
      <c r="C7" s="8">
        <v>91.02</v>
      </c>
      <c r="D7" t="s">
        <v>25</v>
      </c>
      <c r="E7" s="8">
        <v>8</v>
      </c>
      <c r="F7" s="8">
        <v>94.24</v>
      </c>
      <c r="G7" s="8" t="s">
        <v>46</v>
      </c>
      <c r="H7" s="8">
        <v>2015</v>
      </c>
      <c r="I7" s="8" t="s">
        <v>5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AA7" s="8"/>
      <c r="AB7" s="8"/>
      <c r="AC7" s="8"/>
      <c r="AD7" s="8"/>
      <c r="AE7" s="8"/>
      <c r="AF7" s="8"/>
      <c r="AG7" t="s">
        <v>31</v>
      </c>
      <c r="AH7" s="8">
        <v>5</v>
      </c>
      <c r="AI7" s="8">
        <v>98.42</v>
      </c>
      <c r="AJ7" t="s">
        <v>25</v>
      </c>
      <c r="AK7" s="8">
        <v>10</v>
      </c>
      <c r="AL7" s="8">
        <v>102.38</v>
      </c>
      <c r="AM7" s="8" t="s">
        <v>46</v>
      </c>
      <c r="AN7" s="8">
        <v>2017</v>
      </c>
      <c r="AO7" s="8" t="s">
        <v>5</v>
      </c>
      <c r="AP7" t="str">
        <f t="shared" si="0"/>
        <v>Simon Whitlock</v>
      </c>
      <c r="AQ7">
        <f t="shared" si="10"/>
        <v>1</v>
      </c>
      <c r="AR7">
        <f t="shared" si="1"/>
        <v>0</v>
      </c>
      <c r="AS7">
        <f t="shared" si="2"/>
        <v>1</v>
      </c>
      <c r="AU7">
        <f t="shared" si="3"/>
        <v>5</v>
      </c>
      <c r="AV7">
        <f t="shared" si="4"/>
        <v>10</v>
      </c>
      <c r="AW7">
        <f t="shared" si="11"/>
        <v>-5</v>
      </c>
      <c r="BA7">
        <f t="shared" si="12"/>
        <v>98.42</v>
      </c>
      <c r="BB7">
        <f t="shared" si="13"/>
        <v>102.38</v>
      </c>
      <c r="BD7">
        <f t="shared" si="5"/>
        <v>98.42</v>
      </c>
      <c r="BE7">
        <f t="shared" si="6"/>
        <v>98.42</v>
      </c>
      <c r="BF7">
        <f t="shared" si="7"/>
        <v>102.38</v>
      </c>
      <c r="BG7">
        <f t="shared" si="8"/>
        <v>102.38</v>
      </c>
      <c r="BH7" t="str">
        <f t="shared" si="9"/>
        <v>qf</v>
      </c>
    </row>
    <row r="8" spans="1:61" x14ac:dyDescent="0.5">
      <c r="A8" t="s">
        <v>39</v>
      </c>
      <c r="B8" s="8">
        <v>2</v>
      </c>
      <c r="C8" s="8">
        <v>79.02</v>
      </c>
      <c r="D8" s="11" t="s">
        <v>24</v>
      </c>
      <c r="E8" s="8">
        <v>6</v>
      </c>
      <c r="F8" s="8">
        <v>88.84</v>
      </c>
      <c r="G8" s="8" t="s">
        <v>46</v>
      </c>
      <c r="H8" s="8">
        <v>2014</v>
      </c>
      <c r="I8" s="8">
        <v>1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AA8" s="8"/>
      <c r="AB8" s="8"/>
      <c r="AC8" s="8"/>
      <c r="AD8" s="8"/>
      <c r="AE8" s="8"/>
      <c r="AF8" s="8"/>
      <c r="AG8"/>
      <c r="AH8"/>
      <c r="AI8"/>
      <c r="AJ8"/>
      <c r="AK8"/>
      <c r="AL8"/>
      <c r="AM8"/>
      <c r="AN8" s="8"/>
      <c r="AO8" s="8"/>
      <c r="AP8">
        <f t="shared" si="0"/>
        <v>0</v>
      </c>
      <c r="AQ8">
        <f t="shared" si="10"/>
        <v>0</v>
      </c>
      <c r="AR8">
        <f t="shared" si="1"/>
        <v>0</v>
      </c>
      <c r="AS8">
        <f t="shared" si="2"/>
        <v>0</v>
      </c>
      <c r="AU8">
        <f t="shared" si="3"/>
        <v>0</v>
      </c>
      <c r="AV8">
        <f t="shared" si="4"/>
        <v>0</v>
      </c>
      <c r="AW8">
        <f t="shared" si="11"/>
        <v>0</v>
      </c>
      <c r="BD8">
        <f t="shared" si="5"/>
        <v>0</v>
      </c>
      <c r="BE8">
        <f t="shared" si="6"/>
        <v>0</v>
      </c>
      <c r="BF8">
        <f t="shared" si="7"/>
        <v>0</v>
      </c>
      <c r="BG8">
        <f t="shared" si="8"/>
        <v>0</v>
      </c>
      <c r="BH8">
        <f t="shared" si="9"/>
        <v>0</v>
      </c>
    </row>
    <row r="9" spans="1:61" x14ac:dyDescent="0.5">
      <c r="A9" t="s">
        <v>29</v>
      </c>
      <c r="B9" s="8">
        <v>6</v>
      </c>
      <c r="C9" s="8">
        <v>103.58</v>
      </c>
      <c r="D9" t="s">
        <v>19</v>
      </c>
      <c r="E9" s="8">
        <v>2</v>
      </c>
      <c r="F9" s="8">
        <v>111.65</v>
      </c>
      <c r="G9" s="8" t="s">
        <v>46</v>
      </c>
      <c r="H9" s="8">
        <v>2016</v>
      </c>
      <c r="I9" s="8">
        <v>1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AA9" s="8"/>
      <c r="AB9" s="8"/>
      <c r="AC9" s="8"/>
      <c r="AD9" s="8"/>
      <c r="AE9" s="8"/>
      <c r="AF9" s="8"/>
      <c r="AG9"/>
      <c r="AH9"/>
      <c r="AI9"/>
      <c r="AJ9"/>
      <c r="AK9"/>
      <c r="AL9"/>
      <c r="AM9"/>
      <c r="AP9">
        <f t="shared" si="0"/>
        <v>0</v>
      </c>
      <c r="AQ9">
        <f t="shared" si="10"/>
        <v>0</v>
      </c>
      <c r="AR9">
        <f t="shared" si="1"/>
        <v>0</v>
      </c>
      <c r="AS9">
        <f t="shared" si="2"/>
        <v>0</v>
      </c>
      <c r="AU9">
        <f t="shared" si="3"/>
        <v>0</v>
      </c>
      <c r="AV9">
        <f t="shared" si="4"/>
        <v>0</v>
      </c>
      <c r="AW9">
        <f t="shared" si="11"/>
        <v>0</v>
      </c>
      <c r="BD9">
        <f t="shared" si="5"/>
        <v>0</v>
      </c>
      <c r="BE9">
        <f t="shared" si="6"/>
        <v>0</v>
      </c>
      <c r="BF9">
        <f t="shared" si="7"/>
        <v>0</v>
      </c>
      <c r="BG9">
        <f t="shared" si="8"/>
        <v>0</v>
      </c>
      <c r="BH9">
        <f t="shared" si="9"/>
        <v>0</v>
      </c>
    </row>
    <row r="10" spans="1:61" x14ac:dyDescent="0.5">
      <c r="A10" t="s">
        <v>29</v>
      </c>
      <c r="B10" s="8">
        <v>2</v>
      </c>
      <c r="C10" s="8">
        <v>109.57</v>
      </c>
      <c r="D10" t="s">
        <v>26</v>
      </c>
      <c r="E10" s="8">
        <v>10</v>
      </c>
      <c r="F10" s="8">
        <v>109.83</v>
      </c>
      <c r="G10" s="8" t="s">
        <v>46</v>
      </c>
      <c r="H10" s="8">
        <v>2016</v>
      </c>
      <c r="I10" s="8" t="s">
        <v>5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AA10" s="8"/>
      <c r="AB10" s="8"/>
      <c r="AC10" s="8"/>
      <c r="AD10" s="8"/>
      <c r="AE10" s="8"/>
      <c r="AF10" s="8"/>
      <c r="AG10"/>
      <c r="AH10"/>
      <c r="AI10"/>
      <c r="AJ10"/>
      <c r="AK10"/>
      <c r="AL10"/>
      <c r="AM10"/>
      <c r="AP10">
        <f t="shared" si="0"/>
        <v>0</v>
      </c>
      <c r="AQ10">
        <f t="shared" si="10"/>
        <v>0</v>
      </c>
      <c r="AR10">
        <f t="shared" si="1"/>
        <v>0</v>
      </c>
      <c r="AS10">
        <f t="shared" si="2"/>
        <v>0</v>
      </c>
      <c r="AU10">
        <f t="shared" si="3"/>
        <v>0</v>
      </c>
      <c r="AV10">
        <f t="shared" si="4"/>
        <v>0</v>
      </c>
      <c r="AW10">
        <f t="shared" si="11"/>
        <v>0</v>
      </c>
      <c r="BD10">
        <f t="shared" si="5"/>
        <v>0</v>
      </c>
      <c r="BE10">
        <f t="shared" si="6"/>
        <v>0</v>
      </c>
      <c r="BF10">
        <f t="shared" si="7"/>
        <v>0</v>
      </c>
      <c r="BG10">
        <f t="shared" si="8"/>
        <v>0</v>
      </c>
      <c r="BH10">
        <f t="shared" si="9"/>
        <v>0</v>
      </c>
    </row>
    <row r="11" spans="1:61" x14ac:dyDescent="0.5">
      <c r="A11" t="s">
        <v>29</v>
      </c>
      <c r="B11" s="8">
        <v>5</v>
      </c>
      <c r="C11" s="8">
        <v>93.75</v>
      </c>
      <c r="D11" t="s">
        <v>51</v>
      </c>
      <c r="E11" s="8">
        <v>6</v>
      </c>
      <c r="F11" s="8">
        <v>94.89</v>
      </c>
      <c r="G11" s="8" t="s">
        <v>46</v>
      </c>
      <c r="H11" s="8">
        <v>2017</v>
      </c>
      <c r="I11" s="8">
        <v>1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AA11" s="8"/>
      <c r="AB11" s="8"/>
      <c r="AC11" s="8"/>
      <c r="AD11" s="8"/>
      <c r="AE11" s="8"/>
      <c r="AF11" s="8"/>
      <c r="AG11"/>
      <c r="AH11"/>
      <c r="AI11"/>
      <c r="AJ11"/>
      <c r="AK11"/>
      <c r="AL11"/>
      <c r="AM11"/>
      <c r="AP11">
        <f t="shared" si="0"/>
        <v>0</v>
      </c>
      <c r="AQ11">
        <f t="shared" si="10"/>
        <v>0</v>
      </c>
      <c r="AR11">
        <f t="shared" si="1"/>
        <v>0</v>
      </c>
      <c r="AS11">
        <f t="shared" si="2"/>
        <v>0</v>
      </c>
      <c r="AU11">
        <f t="shared" si="3"/>
        <v>0</v>
      </c>
      <c r="AV11">
        <f t="shared" si="4"/>
        <v>0</v>
      </c>
      <c r="AW11">
        <f t="shared" si="11"/>
        <v>0</v>
      </c>
      <c r="BD11">
        <f t="shared" si="5"/>
        <v>0</v>
      </c>
      <c r="BE11">
        <f t="shared" si="6"/>
        <v>0</v>
      </c>
      <c r="BF11">
        <f t="shared" si="7"/>
        <v>0</v>
      </c>
      <c r="BG11">
        <f t="shared" si="8"/>
        <v>0</v>
      </c>
      <c r="BH11">
        <f t="shared" si="9"/>
        <v>0</v>
      </c>
    </row>
    <row r="12" spans="1:61" ht="14.45" customHeight="1" x14ac:dyDescent="0.5">
      <c r="A12" t="s">
        <v>42</v>
      </c>
      <c r="B12" s="8">
        <v>1</v>
      </c>
      <c r="C12" s="8">
        <v>90.35</v>
      </c>
      <c r="D12" t="s">
        <v>19</v>
      </c>
      <c r="E12" s="8">
        <v>6</v>
      </c>
      <c r="F12" s="8">
        <v>99.97</v>
      </c>
      <c r="G12" s="8" t="s">
        <v>46</v>
      </c>
      <c r="H12" s="8">
        <v>2015</v>
      </c>
      <c r="I12" s="8">
        <v>1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11"/>
      <c r="AA12" s="8"/>
      <c r="AB12" s="8"/>
      <c r="AC12" s="8"/>
      <c r="AD12" s="8"/>
      <c r="AE12" s="8"/>
      <c r="AF12" s="8"/>
      <c r="AG12"/>
      <c r="AH12"/>
      <c r="AI12"/>
      <c r="AJ12"/>
      <c r="AK12"/>
      <c r="AL12"/>
      <c r="AM12"/>
      <c r="AP12">
        <f t="shared" si="0"/>
        <v>0</v>
      </c>
      <c r="AQ12">
        <f t="shared" si="10"/>
        <v>0</v>
      </c>
      <c r="AR12">
        <f t="shared" si="1"/>
        <v>0</v>
      </c>
      <c r="AS12">
        <f t="shared" si="2"/>
        <v>0</v>
      </c>
      <c r="AU12">
        <f t="shared" si="3"/>
        <v>0</v>
      </c>
      <c r="AV12">
        <f t="shared" si="4"/>
        <v>0</v>
      </c>
      <c r="AW12">
        <f t="shared" si="11"/>
        <v>0</v>
      </c>
      <c r="BD12">
        <f t="shared" si="5"/>
        <v>0</v>
      </c>
      <c r="BE12">
        <f t="shared" si="6"/>
        <v>0</v>
      </c>
      <c r="BF12">
        <f t="shared" si="7"/>
        <v>0</v>
      </c>
      <c r="BG12">
        <f t="shared" si="8"/>
        <v>0</v>
      </c>
      <c r="BH12">
        <f t="shared" si="9"/>
        <v>0</v>
      </c>
    </row>
    <row r="13" spans="1:61" x14ac:dyDescent="0.5">
      <c r="A13" t="s">
        <v>49</v>
      </c>
      <c r="B13" s="8">
        <v>0</v>
      </c>
      <c r="C13" s="8">
        <v>63.2</v>
      </c>
      <c r="D13" t="s">
        <v>24</v>
      </c>
      <c r="E13" s="8">
        <v>6</v>
      </c>
      <c r="F13" s="8">
        <v>95.94</v>
      </c>
      <c r="G13" s="8" t="s">
        <v>46</v>
      </c>
      <c r="H13" s="8">
        <v>2017</v>
      </c>
      <c r="I13" s="8">
        <v>1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11"/>
      <c r="AA13" s="8"/>
      <c r="AB13" s="8"/>
      <c r="AC13" s="8"/>
      <c r="AD13" s="8"/>
      <c r="AE13" s="8"/>
      <c r="AF13" s="8"/>
      <c r="AG13"/>
      <c r="AH13"/>
      <c r="AI13"/>
      <c r="AJ13"/>
      <c r="AK13"/>
      <c r="AL13"/>
      <c r="AM13"/>
      <c r="AP13">
        <f t="shared" si="0"/>
        <v>0</v>
      </c>
      <c r="AQ13">
        <f t="shared" si="10"/>
        <v>0</v>
      </c>
      <c r="AR13">
        <f t="shared" si="1"/>
        <v>0</v>
      </c>
      <c r="AS13">
        <f t="shared" si="2"/>
        <v>0</v>
      </c>
      <c r="AU13">
        <f t="shared" si="3"/>
        <v>0</v>
      </c>
      <c r="AV13">
        <f t="shared" si="4"/>
        <v>0</v>
      </c>
      <c r="AW13">
        <f t="shared" si="11"/>
        <v>0</v>
      </c>
      <c r="BD13">
        <f t="shared" si="5"/>
        <v>0</v>
      </c>
      <c r="BE13">
        <f t="shared" si="6"/>
        <v>0</v>
      </c>
      <c r="BF13">
        <f t="shared" si="7"/>
        <v>0</v>
      </c>
      <c r="BG13">
        <f t="shared" si="8"/>
        <v>0</v>
      </c>
      <c r="BH13">
        <f t="shared" si="9"/>
        <v>0</v>
      </c>
    </row>
    <row r="14" spans="1:61" x14ac:dyDescent="0.5">
      <c r="A14" t="s">
        <v>53</v>
      </c>
      <c r="B14" s="8">
        <v>6</v>
      </c>
      <c r="C14" s="8">
        <v>106.09</v>
      </c>
      <c r="D14" t="s">
        <v>43</v>
      </c>
      <c r="E14" s="8">
        <v>0</v>
      </c>
      <c r="F14" s="8">
        <v>95.37</v>
      </c>
      <c r="G14" s="8" t="s">
        <v>46</v>
      </c>
      <c r="H14" s="8">
        <v>2017</v>
      </c>
      <c r="I14" s="8">
        <v>1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11"/>
      <c r="AA14" s="8"/>
      <c r="AB14" s="8"/>
      <c r="AC14" s="8"/>
      <c r="AD14" s="8"/>
      <c r="AE14" s="8"/>
      <c r="AF14" s="8"/>
      <c r="AG14"/>
      <c r="AH14"/>
      <c r="AI14"/>
      <c r="AJ14"/>
      <c r="AK14"/>
      <c r="AL14"/>
      <c r="AM14"/>
      <c r="AP14">
        <f t="shared" si="0"/>
        <v>0</v>
      </c>
      <c r="AQ14">
        <f t="shared" si="10"/>
        <v>0</v>
      </c>
      <c r="AR14">
        <f t="shared" si="1"/>
        <v>0</v>
      </c>
      <c r="AS14">
        <f t="shared" si="2"/>
        <v>0</v>
      </c>
      <c r="AU14">
        <f t="shared" si="3"/>
        <v>0</v>
      </c>
      <c r="AV14">
        <f t="shared" si="4"/>
        <v>0</v>
      </c>
      <c r="AW14">
        <f t="shared" si="11"/>
        <v>0</v>
      </c>
      <c r="BD14">
        <f t="shared" si="5"/>
        <v>0</v>
      </c>
      <c r="BE14">
        <f t="shared" si="6"/>
        <v>0</v>
      </c>
      <c r="BF14">
        <f t="shared" si="7"/>
        <v>0</v>
      </c>
      <c r="BG14">
        <f t="shared" si="8"/>
        <v>0</v>
      </c>
      <c r="BH14">
        <f t="shared" si="9"/>
        <v>0</v>
      </c>
    </row>
    <row r="15" spans="1:61" x14ac:dyDescent="0.5">
      <c r="A15" t="s">
        <v>53</v>
      </c>
      <c r="B15" s="8">
        <v>10</v>
      </c>
      <c r="C15" s="8">
        <v>91.6</v>
      </c>
      <c r="D15" t="s">
        <v>51</v>
      </c>
      <c r="E15" s="8">
        <v>11</v>
      </c>
      <c r="F15" s="8">
        <v>91.55</v>
      </c>
      <c r="G15" s="8" t="s">
        <v>46</v>
      </c>
      <c r="H15" s="8">
        <v>2017</v>
      </c>
      <c r="I15" s="8" t="s">
        <v>6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AA15" s="8"/>
      <c r="AB15" s="8"/>
      <c r="AC15" s="8"/>
      <c r="AD15" s="8"/>
      <c r="AE15" s="8"/>
      <c r="AF15" s="8"/>
      <c r="AG15"/>
      <c r="AH15"/>
      <c r="AI15"/>
      <c r="AJ15"/>
      <c r="AK15"/>
      <c r="AL15"/>
      <c r="AM15"/>
      <c r="AP15">
        <f t="shared" si="0"/>
        <v>0</v>
      </c>
      <c r="AQ15">
        <f t="shared" si="10"/>
        <v>0</v>
      </c>
      <c r="AR15">
        <f t="shared" si="1"/>
        <v>0</v>
      </c>
      <c r="AS15">
        <f t="shared" si="2"/>
        <v>0</v>
      </c>
      <c r="AU15">
        <f t="shared" si="3"/>
        <v>0</v>
      </c>
      <c r="AV15">
        <f t="shared" si="4"/>
        <v>0</v>
      </c>
      <c r="AW15">
        <f t="shared" si="11"/>
        <v>0</v>
      </c>
      <c r="BD15">
        <f t="shared" si="5"/>
        <v>0</v>
      </c>
      <c r="BE15">
        <f t="shared" si="6"/>
        <v>0</v>
      </c>
      <c r="BF15">
        <f t="shared" si="7"/>
        <v>0</v>
      </c>
      <c r="BG15">
        <f t="shared" si="8"/>
        <v>0</v>
      </c>
      <c r="BH15">
        <f t="shared" si="9"/>
        <v>0</v>
      </c>
    </row>
    <row r="16" spans="1:61" x14ac:dyDescent="0.5">
      <c r="A16" t="s">
        <v>53</v>
      </c>
      <c r="B16" s="8">
        <v>10</v>
      </c>
      <c r="C16" s="8">
        <v>97.7</v>
      </c>
      <c r="D16" t="s">
        <v>26</v>
      </c>
      <c r="E16" s="8">
        <v>4</v>
      </c>
      <c r="F16" s="8">
        <v>99.43</v>
      </c>
      <c r="G16" s="8" t="s">
        <v>46</v>
      </c>
      <c r="H16" s="8">
        <v>2017</v>
      </c>
      <c r="I16" s="8" t="s">
        <v>5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AA16" s="8"/>
      <c r="AB16" s="8"/>
      <c r="AC16" s="8"/>
      <c r="AD16" s="8"/>
      <c r="AE16" s="8"/>
      <c r="AF16" s="8"/>
      <c r="AG16"/>
      <c r="AH16"/>
      <c r="AI16"/>
      <c r="AJ16"/>
      <c r="AK16"/>
      <c r="AL16"/>
      <c r="AM16"/>
      <c r="AP16">
        <f t="shared" si="0"/>
        <v>0</v>
      </c>
      <c r="AQ16">
        <f t="shared" si="10"/>
        <v>0</v>
      </c>
      <c r="AR16">
        <f t="shared" si="1"/>
        <v>0</v>
      </c>
      <c r="AS16">
        <f t="shared" si="2"/>
        <v>0</v>
      </c>
      <c r="AU16">
        <f t="shared" si="3"/>
        <v>0</v>
      </c>
      <c r="AV16">
        <f t="shared" si="4"/>
        <v>0</v>
      </c>
      <c r="AW16">
        <f t="shared" si="11"/>
        <v>0</v>
      </c>
      <c r="BD16">
        <f t="shared" si="5"/>
        <v>0</v>
      </c>
      <c r="BE16">
        <f t="shared" si="6"/>
        <v>0</v>
      </c>
      <c r="BF16">
        <f t="shared" si="7"/>
        <v>0</v>
      </c>
      <c r="BG16">
        <f t="shared" si="8"/>
        <v>0</v>
      </c>
      <c r="BH16">
        <f t="shared" si="9"/>
        <v>0</v>
      </c>
    </row>
    <row r="17" spans="1:61" x14ac:dyDescent="0.5">
      <c r="A17" s="11" t="s">
        <v>22</v>
      </c>
      <c r="B17" s="8">
        <v>6</v>
      </c>
      <c r="C17" s="8">
        <v>102.48</v>
      </c>
      <c r="D17" t="s">
        <v>45</v>
      </c>
      <c r="E17" s="8">
        <v>0</v>
      </c>
      <c r="F17" s="8">
        <v>86.68</v>
      </c>
      <c r="G17" s="8" t="s">
        <v>46</v>
      </c>
      <c r="H17" s="8">
        <v>2014</v>
      </c>
      <c r="I17" s="8">
        <v>1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11"/>
      <c r="AA17" s="8"/>
      <c r="AB17" s="8"/>
      <c r="AC17" s="8"/>
      <c r="AD17" s="8"/>
      <c r="AE17" s="8"/>
      <c r="AF17" s="8"/>
      <c r="AG17"/>
      <c r="AH17"/>
      <c r="AI17"/>
      <c r="AJ17"/>
      <c r="AK17"/>
      <c r="AL17"/>
      <c r="AM17"/>
      <c r="AP17">
        <f t="shared" si="0"/>
        <v>0</v>
      </c>
      <c r="AQ17">
        <f t="shared" si="10"/>
        <v>0</v>
      </c>
      <c r="AR17">
        <f t="shared" si="1"/>
        <v>0</v>
      </c>
      <c r="AS17">
        <f t="shared" si="2"/>
        <v>0</v>
      </c>
      <c r="AU17">
        <f t="shared" si="3"/>
        <v>0</v>
      </c>
      <c r="AV17">
        <f t="shared" si="4"/>
        <v>0</v>
      </c>
      <c r="AW17">
        <f t="shared" si="11"/>
        <v>0</v>
      </c>
      <c r="BD17">
        <f t="shared" si="5"/>
        <v>0</v>
      </c>
      <c r="BE17">
        <f t="shared" si="6"/>
        <v>0</v>
      </c>
      <c r="BF17">
        <f t="shared" si="7"/>
        <v>0</v>
      </c>
      <c r="BG17">
        <f t="shared" si="8"/>
        <v>0</v>
      </c>
      <c r="BH17">
        <f t="shared" si="9"/>
        <v>0</v>
      </c>
    </row>
    <row r="18" spans="1:61" ht="14.45" customHeight="1" x14ac:dyDescent="0.5">
      <c r="A18" t="s">
        <v>22</v>
      </c>
      <c r="B18" s="8">
        <v>6</v>
      </c>
      <c r="C18" s="8">
        <v>95.64</v>
      </c>
      <c r="D18" t="s">
        <v>43</v>
      </c>
      <c r="E18" s="8">
        <v>1</v>
      </c>
      <c r="F18" s="8">
        <v>86.71</v>
      </c>
      <c r="G18" s="8" t="s">
        <v>46</v>
      </c>
      <c r="H18" s="8">
        <v>2016</v>
      </c>
      <c r="I18" s="8">
        <v>1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AF18" s="8"/>
      <c r="AG18"/>
      <c r="AH18"/>
      <c r="AI18"/>
      <c r="AJ18"/>
      <c r="AK18"/>
      <c r="AL18"/>
      <c r="AM18"/>
      <c r="AP18">
        <f t="shared" si="0"/>
        <v>0</v>
      </c>
      <c r="AQ18">
        <f t="shared" si="10"/>
        <v>0</v>
      </c>
      <c r="AR18">
        <f t="shared" si="1"/>
        <v>0</v>
      </c>
      <c r="AS18">
        <f t="shared" si="2"/>
        <v>0</v>
      </c>
      <c r="AU18">
        <f t="shared" si="3"/>
        <v>0</v>
      </c>
      <c r="AV18">
        <f t="shared" si="4"/>
        <v>0</v>
      </c>
      <c r="AW18">
        <f t="shared" si="11"/>
        <v>0</v>
      </c>
      <c r="BD18">
        <f t="shared" si="5"/>
        <v>0</v>
      </c>
      <c r="BE18">
        <f t="shared" si="6"/>
        <v>0</v>
      </c>
      <c r="BF18">
        <f t="shared" si="7"/>
        <v>0</v>
      </c>
      <c r="BG18">
        <f t="shared" si="8"/>
        <v>0</v>
      </c>
      <c r="BH18">
        <f t="shared" si="9"/>
        <v>0</v>
      </c>
    </row>
    <row r="19" spans="1:61" x14ac:dyDescent="0.5">
      <c r="A19" t="s">
        <v>22</v>
      </c>
      <c r="B19" s="8">
        <v>11</v>
      </c>
      <c r="C19" s="8">
        <v>104.81</v>
      </c>
      <c r="D19" t="s">
        <v>27</v>
      </c>
      <c r="E19" s="8">
        <v>8</v>
      </c>
      <c r="F19" s="8">
        <v>100.7</v>
      </c>
      <c r="G19" s="8" t="s">
        <v>46</v>
      </c>
      <c r="H19" s="8">
        <v>2016</v>
      </c>
      <c r="I19" s="8" t="s">
        <v>6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AF19" s="8"/>
      <c r="AG19"/>
      <c r="AH19"/>
      <c r="AI19"/>
      <c r="AJ19"/>
      <c r="AK19"/>
      <c r="AL19"/>
      <c r="AM19"/>
      <c r="AP19">
        <f t="shared" si="0"/>
        <v>0</v>
      </c>
      <c r="AQ19">
        <f t="shared" si="10"/>
        <v>0</v>
      </c>
      <c r="AR19">
        <f t="shared" si="1"/>
        <v>0</v>
      </c>
      <c r="AS19">
        <f t="shared" si="2"/>
        <v>0</v>
      </c>
      <c r="AU19">
        <f t="shared" si="3"/>
        <v>0</v>
      </c>
      <c r="AV19">
        <f t="shared" si="4"/>
        <v>0</v>
      </c>
      <c r="AW19">
        <f t="shared" si="11"/>
        <v>0</v>
      </c>
      <c r="BD19">
        <f t="shared" si="5"/>
        <v>0</v>
      </c>
      <c r="BE19">
        <f t="shared" si="6"/>
        <v>0</v>
      </c>
      <c r="BF19">
        <f t="shared" si="7"/>
        <v>0</v>
      </c>
      <c r="BG19">
        <f t="shared" si="8"/>
        <v>0</v>
      </c>
      <c r="BH19">
        <f t="shared" si="9"/>
        <v>0</v>
      </c>
    </row>
    <row r="20" spans="1:61" x14ac:dyDescent="0.5">
      <c r="A20" s="11" t="s">
        <v>22</v>
      </c>
      <c r="B20" s="8">
        <v>8</v>
      </c>
      <c r="C20" s="8">
        <v>100.01</v>
      </c>
      <c r="D20" t="s">
        <v>31</v>
      </c>
      <c r="E20" s="8">
        <v>6</v>
      </c>
      <c r="F20" s="8">
        <v>101.84</v>
      </c>
      <c r="G20" s="8" t="s">
        <v>46</v>
      </c>
      <c r="H20" s="8">
        <v>2014</v>
      </c>
      <c r="I20" s="8" t="s">
        <v>5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AF20" s="8"/>
      <c r="AG20"/>
      <c r="AH20"/>
      <c r="AI20"/>
      <c r="AJ20"/>
      <c r="AK20"/>
      <c r="AL20"/>
      <c r="AM20"/>
      <c r="AO20" t="s">
        <v>68</v>
      </c>
      <c r="AP20" t="str">
        <f>AP2</f>
        <v>Simon Whitlock</v>
      </c>
      <c r="AQ20">
        <f>SUM(AQ2:AQ19)</f>
        <v>6</v>
      </c>
      <c r="AR20">
        <f t="shared" ref="AR20:AV20" si="14">SUM(AR2:AR19)</f>
        <v>2</v>
      </c>
      <c r="AS20">
        <f t="shared" si="14"/>
        <v>4</v>
      </c>
      <c r="AT20">
        <f>AR20/AQ20*100</f>
        <v>33.333333333333329</v>
      </c>
      <c r="AU20">
        <f t="shared" si="14"/>
        <v>28</v>
      </c>
      <c r="AV20">
        <f t="shared" si="14"/>
        <v>35</v>
      </c>
      <c r="AW20">
        <f>AU20-AV20</f>
        <v>-7</v>
      </c>
      <c r="AX20">
        <f>AU20/AQ20</f>
        <v>4.666666666666667</v>
      </c>
      <c r="AY20">
        <f>AV20/AQ20</f>
        <v>5.833333333333333</v>
      </c>
      <c r="AZ20">
        <f>AX20-AY20</f>
        <v>-1.1666666666666661</v>
      </c>
      <c r="BA20">
        <f>AVERAGE(BA2:BA19)</f>
        <v>95.948333333333323</v>
      </c>
      <c r="BB20">
        <f>AVERAGE(BB2:BB19)</f>
        <v>93.773333333333326</v>
      </c>
      <c r="BC20">
        <f>BA20-BB20</f>
        <v>2.1749999999999972</v>
      </c>
      <c r="BD20">
        <v>102.5</v>
      </c>
      <c r="BE20">
        <v>83.74</v>
      </c>
      <c r="BF20">
        <v>102.96</v>
      </c>
      <c r="BG20">
        <v>80.930000000000007</v>
      </c>
      <c r="BH20" t="s">
        <v>5</v>
      </c>
      <c r="BI20">
        <v>0</v>
      </c>
    </row>
    <row r="21" spans="1:61" x14ac:dyDescent="0.5">
      <c r="A21" t="s">
        <v>22</v>
      </c>
      <c r="B21" s="8">
        <v>4</v>
      </c>
      <c r="C21" s="8">
        <v>93.11</v>
      </c>
      <c r="D21" s="11" t="s">
        <v>19</v>
      </c>
      <c r="E21" s="8">
        <v>10</v>
      </c>
      <c r="F21" s="8">
        <v>106.55</v>
      </c>
      <c r="G21" s="8" t="s">
        <v>46</v>
      </c>
      <c r="H21" s="8">
        <v>2014</v>
      </c>
      <c r="I21" s="8" t="s">
        <v>6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AF21" s="8"/>
      <c r="AG21"/>
      <c r="AH21"/>
      <c r="AI21"/>
      <c r="AJ21"/>
      <c r="AK21"/>
      <c r="AL21"/>
      <c r="AM21"/>
      <c r="AO21" t="s">
        <v>69</v>
      </c>
      <c r="AP21" t="s">
        <v>31</v>
      </c>
      <c r="AQ21">
        <v>6</v>
      </c>
      <c r="AR21">
        <v>2</v>
      </c>
      <c r="AS21">
        <v>4</v>
      </c>
      <c r="AT21">
        <v>33.33</v>
      </c>
      <c r="AU21">
        <v>28</v>
      </c>
      <c r="AV21">
        <v>35</v>
      </c>
      <c r="AW21">
        <v>-7</v>
      </c>
      <c r="AX21">
        <v>4.6666699999999999</v>
      </c>
      <c r="AY21">
        <v>5.8333000000000004</v>
      </c>
      <c r="AZ21">
        <v>-1.1666700000000001</v>
      </c>
      <c r="BA21">
        <v>95.948329999999999</v>
      </c>
      <c r="BB21" s="22">
        <v>9377333</v>
      </c>
      <c r="BC21">
        <v>2.1749999999999998</v>
      </c>
      <c r="BD21">
        <v>102.5</v>
      </c>
      <c r="BE21">
        <v>83.74</v>
      </c>
      <c r="BF21">
        <v>102.96</v>
      </c>
      <c r="BG21">
        <v>80.930000000000007</v>
      </c>
      <c r="BH21" t="s">
        <v>5</v>
      </c>
      <c r="BI21">
        <v>0</v>
      </c>
    </row>
    <row r="22" spans="1:61" x14ac:dyDescent="0.5">
      <c r="A22" t="s">
        <v>22</v>
      </c>
      <c r="B22" s="8">
        <v>10</v>
      </c>
      <c r="C22" s="8">
        <v>95.95</v>
      </c>
      <c r="D22" t="s">
        <v>25</v>
      </c>
      <c r="E22" s="8">
        <v>7</v>
      </c>
      <c r="F22" s="8">
        <v>97.5</v>
      </c>
      <c r="G22" s="8" t="s">
        <v>46</v>
      </c>
      <c r="H22" s="8">
        <v>2016</v>
      </c>
      <c r="I22" s="8" t="s">
        <v>5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AF22" s="8"/>
      <c r="AG22"/>
      <c r="AH22"/>
      <c r="AI22"/>
      <c r="AJ22"/>
      <c r="AK22"/>
      <c r="AL22"/>
      <c r="AM22"/>
    </row>
    <row r="23" spans="1:61" x14ac:dyDescent="0.5">
      <c r="A23" t="s">
        <v>22</v>
      </c>
      <c r="B23" s="8">
        <v>4</v>
      </c>
      <c r="C23" s="8">
        <v>94.22</v>
      </c>
      <c r="D23" t="s">
        <v>21</v>
      </c>
      <c r="E23" s="8">
        <v>11</v>
      </c>
      <c r="F23" s="8">
        <v>99.63</v>
      </c>
      <c r="G23" s="8" t="s">
        <v>46</v>
      </c>
      <c r="H23" s="8">
        <v>2016</v>
      </c>
      <c r="I23" s="8" t="s">
        <v>7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AF23" s="8"/>
      <c r="AG23"/>
      <c r="AH23"/>
      <c r="AI23"/>
      <c r="AJ23"/>
      <c r="AK23"/>
      <c r="AL23"/>
      <c r="AM23"/>
    </row>
    <row r="24" spans="1:61" x14ac:dyDescent="0.5">
      <c r="A24" t="s">
        <v>34</v>
      </c>
      <c r="B24" s="8">
        <v>4</v>
      </c>
      <c r="C24" s="8">
        <v>91.91</v>
      </c>
      <c r="D24" s="11" t="s">
        <v>19</v>
      </c>
      <c r="E24" s="8">
        <v>6</v>
      </c>
      <c r="F24" s="8">
        <v>96.72</v>
      </c>
      <c r="G24" s="8" t="s">
        <v>46</v>
      </c>
      <c r="H24" s="8">
        <v>2014</v>
      </c>
      <c r="I24" s="8">
        <v>1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AF24" s="8"/>
      <c r="AG24"/>
      <c r="AH24"/>
      <c r="AI24"/>
      <c r="AJ24"/>
      <c r="AK24"/>
      <c r="AL24"/>
      <c r="AM24"/>
    </row>
    <row r="25" spans="1:61" x14ac:dyDescent="0.5">
      <c r="A25" t="s">
        <v>34</v>
      </c>
      <c r="B25" s="8">
        <v>4</v>
      </c>
      <c r="C25" s="8">
        <v>92.84</v>
      </c>
      <c r="D25" t="s">
        <v>21</v>
      </c>
      <c r="E25" s="8">
        <v>6</v>
      </c>
      <c r="F25" s="8">
        <v>105.69</v>
      </c>
      <c r="G25" s="8" t="s">
        <v>46</v>
      </c>
      <c r="H25" s="8">
        <v>2015</v>
      </c>
      <c r="I25" s="8">
        <v>1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AF25" s="8"/>
      <c r="AG25"/>
      <c r="AH25"/>
      <c r="AI25"/>
      <c r="AJ25"/>
      <c r="AK25"/>
      <c r="AL25"/>
      <c r="AM25"/>
    </row>
    <row r="26" spans="1:61" x14ac:dyDescent="0.5">
      <c r="A26" t="s">
        <v>34</v>
      </c>
      <c r="B26" s="8">
        <v>3</v>
      </c>
      <c r="C26" s="8">
        <v>88.3</v>
      </c>
      <c r="D26" t="s">
        <v>28</v>
      </c>
      <c r="E26" s="8">
        <v>6</v>
      </c>
      <c r="F26" s="8">
        <v>91.49</v>
      </c>
      <c r="G26" s="8" t="s">
        <v>46</v>
      </c>
      <c r="H26" s="8">
        <v>2016</v>
      </c>
      <c r="I26" s="8">
        <v>1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AF26" s="8"/>
      <c r="AG26"/>
      <c r="AH26"/>
      <c r="AI26"/>
      <c r="AJ26"/>
      <c r="AK26"/>
      <c r="AL26"/>
      <c r="AM26"/>
    </row>
    <row r="27" spans="1:61" x14ac:dyDescent="0.5">
      <c r="A27" t="s">
        <v>25</v>
      </c>
      <c r="B27" s="8">
        <v>6</v>
      </c>
      <c r="C27" s="8">
        <v>98.02</v>
      </c>
      <c r="D27" t="s">
        <v>41</v>
      </c>
      <c r="E27" s="8">
        <v>0</v>
      </c>
      <c r="F27" s="8">
        <v>77.97</v>
      </c>
      <c r="G27" s="8" t="s">
        <v>46</v>
      </c>
      <c r="H27" s="8">
        <v>2015</v>
      </c>
      <c r="I27" s="8">
        <v>1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AF27" s="8"/>
      <c r="AG27"/>
      <c r="AH27"/>
      <c r="AI27"/>
      <c r="AJ27"/>
      <c r="AK27"/>
      <c r="AL27"/>
      <c r="AM27"/>
    </row>
    <row r="28" spans="1:61" x14ac:dyDescent="0.5">
      <c r="A28" t="s">
        <v>25</v>
      </c>
      <c r="B28" s="8">
        <v>8</v>
      </c>
      <c r="C28" s="8">
        <v>94.24</v>
      </c>
      <c r="D28" t="s">
        <v>28</v>
      </c>
      <c r="E28" s="8">
        <v>7</v>
      </c>
      <c r="F28" s="8">
        <v>91.02</v>
      </c>
      <c r="G28" s="8" t="s">
        <v>46</v>
      </c>
      <c r="H28" s="8">
        <v>2015</v>
      </c>
      <c r="I28" s="8" t="s">
        <v>5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AF28" s="8"/>
      <c r="AG28"/>
      <c r="AH28"/>
      <c r="AI28"/>
      <c r="AJ28"/>
      <c r="AK28"/>
      <c r="AL28"/>
      <c r="AM28"/>
    </row>
    <row r="29" spans="1:61" x14ac:dyDescent="0.5">
      <c r="A29" t="s">
        <v>25</v>
      </c>
      <c r="B29" s="8">
        <v>6</v>
      </c>
      <c r="C29" s="8">
        <v>97.4</v>
      </c>
      <c r="D29" t="s">
        <v>41</v>
      </c>
      <c r="E29" s="8">
        <v>3</v>
      </c>
      <c r="F29" s="8">
        <v>79.64</v>
      </c>
      <c r="G29" s="8" t="s">
        <v>46</v>
      </c>
      <c r="H29" s="8">
        <v>2016</v>
      </c>
      <c r="I29" s="8">
        <v>1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AF29" s="8"/>
      <c r="AG29"/>
      <c r="AH29"/>
      <c r="AI29"/>
      <c r="AJ29"/>
      <c r="AK29"/>
      <c r="AL29"/>
      <c r="AM29"/>
    </row>
    <row r="30" spans="1:61" x14ac:dyDescent="0.5">
      <c r="A30" t="s">
        <v>25</v>
      </c>
      <c r="B30" s="8">
        <v>7</v>
      </c>
      <c r="C30" s="8">
        <v>97.5</v>
      </c>
      <c r="D30" t="s">
        <v>22</v>
      </c>
      <c r="E30" s="8">
        <v>10</v>
      </c>
      <c r="F30" s="8">
        <v>95.95</v>
      </c>
      <c r="G30" s="8" t="s">
        <v>46</v>
      </c>
      <c r="H30" s="8">
        <v>2016</v>
      </c>
      <c r="I30" s="8" t="s">
        <v>5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AG30"/>
      <c r="AH30"/>
      <c r="AI30"/>
      <c r="AJ30"/>
      <c r="AK30"/>
      <c r="AL30"/>
      <c r="AM30"/>
    </row>
    <row r="31" spans="1:61" x14ac:dyDescent="0.5">
      <c r="A31" t="s">
        <v>25</v>
      </c>
      <c r="B31" s="8">
        <v>6</v>
      </c>
      <c r="C31" s="8">
        <v>96.47</v>
      </c>
      <c r="D31" t="s">
        <v>38</v>
      </c>
      <c r="E31" s="8">
        <v>1</v>
      </c>
      <c r="F31" s="8">
        <v>78.25</v>
      </c>
      <c r="G31" s="8" t="s">
        <v>46</v>
      </c>
      <c r="H31" s="8">
        <v>2017</v>
      </c>
      <c r="I31" s="8">
        <v>1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AF31" s="8"/>
      <c r="AG31"/>
      <c r="AH31"/>
      <c r="AI31"/>
      <c r="AJ31"/>
      <c r="AK31"/>
      <c r="AL31"/>
      <c r="AM31"/>
    </row>
    <row r="32" spans="1:61" x14ac:dyDescent="0.5">
      <c r="A32" t="s">
        <v>25</v>
      </c>
      <c r="B32" s="8">
        <v>10</v>
      </c>
      <c r="C32" s="8">
        <v>102.38</v>
      </c>
      <c r="D32" t="s">
        <v>31</v>
      </c>
      <c r="E32" s="8">
        <v>5</v>
      </c>
      <c r="F32" s="8">
        <v>98.42</v>
      </c>
      <c r="G32" s="8" t="s">
        <v>46</v>
      </c>
      <c r="H32" s="8">
        <v>2017</v>
      </c>
      <c r="I32" s="8" t="s">
        <v>5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AG32"/>
      <c r="AH32"/>
      <c r="AI32"/>
      <c r="AJ32"/>
      <c r="AK32"/>
      <c r="AL32"/>
      <c r="AM32"/>
    </row>
    <row r="33" spans="1:39" x14ac:dyDescent="0.5">
      <c r="A33" t="s">
        <v>25</v>
      </c>
      <c r="B33" s="8">
        <v>11</v>
      </c>
      <c r="C33" s="8">
        <v>98.41</v>
      </c>
      <c r="D33" t="s">
        <v>24</v>
      </c>
      <c r="E33" s="8">
        <v>9</v>
      </c>
      <c r="F33" s="8">
        <v>90.07</v>
      </c>
      <c r="G33" s="8" t="s">
        <v>46</v>
      </c>
      <c r="H33" s="8">
        <v>2017</v>
      </c>
      <c r="I33" s="8" t="s">
        <v>6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AG33"/>
      <c r="AH33"/>
      <c r="AI33"/>
      <c r="AJ33"/>
      <c r="AK33"/>
      <c r="AL33"/>
      <c r="AM33"/>
    </row>
    <row r="34" spans="1:39" x14ac:dyDescent="0.5">
      <c r="A34" t="s">
        <v>25</v>
      </c>
      <c r="B34" s="8">
        <v>11</v>
      </c>
      <c r="C34" s="8">
        <v>103.98</v>
      </c>
      <c r="D34" t="s">
        <v>51</v>
      </c>
      <c r="E34" s="8">
        <v>7</v>
      </c>
      <c r="F34" s="8">
        <v>101.87</v>
      </c>
      <c r="G34" s="8" t="s">
        <v>46</v>
      </c>
      <c r="H34" s="8">
        <v>2017</v>
      </c>
      <c r="I34" s="8" t="s">
        <v>7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AG34"/>
      <c r="AH34"/>
      <c r="AI34"/>
      <c r="AJ34"/>
      <c r="AK34"/>
      <c r="AL34"/>
      <c r="AM34"/>
    </row>
    <row r="35" spans="1:39" ht="14.45" customHeight="1" x14ac:dyDescent="0.5">
      <c r="A35" t="s">
        <v>25</v>
      </c>
      <c r="B35" s="8">
        <v>5</v>
      </c>
      <c r="C35" s="8">
        <v>104.39</v>
      </c>
      <c r="D35" t="s">
        <v>19</v>
      </c>
      <c r="E35" s="8">
        <v>10</v>
      </c>
      <c r="F35" s="8">
        <v>108.5</v>
      </c>
      <c r="G35" s="8" t="s">
        <v>46</v>
      </c>
      <c r="H35" s="8">
        <v>2015</v>
      </c>
      <c r="I35" s="8" t="s">
        <v>6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AG35"/>
      <c r="AH35"/>
      <c r="AI35"/>
      <c r="AJ35"/>
      <c r="AK35"/>
      <c r="AL35"/>
      <c r="AM35"/>
    </row>
    <row r="36" spans="1:39" x14ac:dyDescent="0.5">
      <c r="A36" s="11" t="s">
        <v>24</v>
      </c>
      <c r="B36" s="8">
        <v>6</v>
      </c>
      <c r="C36" s="8">
        <v>88.84</v>
      </c>
      <c r="D36" t="s">
        <v>39</v>
      </c>
      <c r="E36" s="8">
        <v>2</v>
      </c>
      <c r="F36" s="8">
        <v>79.02</v>
      </c>
      <c r="G36" s="8" t="s">
        <v>46</v>
      </c>
      <c r="H36" s="8">
        <v>2014</v>
      </c>
      <c r="I36" s="8">
        <v>1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AG36"/>
      <c r="AH36"/>
      <c r="AI36"/>
      <c r="AJ36"/>
      <c r="AK36"/>
      <c r="AL36"/>
      <c r="AM36"/>
    </row>
    <row r="37" spans="1:39" x14ac:dyDescent="0.5">
      <c r="A37" s="11" t="s">
        <v>24</v>
      </c>
      <c r="B37" s="8">
        <v>8</v>
      </c>
      <c r="C37" s="8">
        <v>93.83</v>
      </c>
      <c r="D37" t="s">
        <v>26</v>
      </c>
      <c r="E37" s="8">
        <v>7</v>
      </c>
      <c r="F37" s="8">
        <v>87.86</v>
      </c>
      <c r="G37" s="8" t="s">
        <v>46</v>
      </c>
      <c r="H37" s="8">
        <v>2014</v>
      </c>
      <c r="I37" s="8" t="s">
        <v>5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AG37"/>
      <c r="AH37"/>
      <c r="AI37"/>
      <c r="AJ37"/>
      <c r="AK37"/>
      <c r="AL37"/>
      <c r="AM37"/>
    </row>
    <row r="38" spans="1:39" x14ac:dyDescent="0.5">
      <c r="A38" t="s">
        <v>24</v>
      </c>
      <c r="B38" s="8">
        <v>6</v>
      </c>
      <c r="C38" s="8">
        <v>94.11</v>
      </c>
      <c r="D38" t="s">
        <v>36</v>
      </c>
      <c r="E38" s="8">
        <v>1</v>
      </c>
      <c r="F38" s="8">
        <v>81.31</v>
      </c>
      <c r="G38" s="8" t="s">
        <v>46</v>
      </c>
      <c r="H38" s="8">
        <v>2015</v>
      </c>
      <c r="I38" s="8">
        <v>1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AG38"/>
      <c r="AH38"/>
      <c r="AI38"/>
      <c r="AJ38"/>
      <c r="AK38"/>
      <c r="AL38"/>
      <c r="AM38"/>
    </row>
    <row r="39" spans="1:39" x14ac:dyDescent="0.5">
      <c r="A39" t="s">
        <v>24</v>
      </c>
      <c r="B39" s="8">
        <v>8</v>
      </c>
      <c r="C39" s="8">
        <v>94.85</v>
      </c>
      <c r="D39" t="s">
        <v>26</v>
      </c>
      <c r="E39" s="8">
        <v>2</v>
      </c>
      <c r="F39" s="8">
        <v>88.27</v>
      </c>
      <c r="G39" s="8" t="s">
        <v>46</v>
      </c>
      <c r="H39" s="8">
        <v>2015</v>
      </c>
      <c r="I39" s="8" t="s">
        <v>5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AG39"/>
      <c r="AH39"/>
      <c r="AI39"/>
      <c r="AJ39"/>
      <c r="AK39"/>
      <c r="AL39"/>
      <c r="AM39"/>
    </row>
    <row r="40" spans="1:39" x14ac:dyDescent="0.5">
      <c r="A40" t="s">
        <v>24</v>
      </c>
      <c r="B40" s="8">
        <v>10</v>
      </c>
      <c r="C40" s="8">
        <v>100.55</v>
      </c>
      <c r="D40" t="s">
        <v>21</v>
      </c>
      <c r="E40" s="8">
        <v>9</v>
      </c>
      <c r="F40" s="8">
        <v>95.79</v>
      </c>
      <c r="G40" s="8" t="s">
        <v>46</v>
      </c>
      <c r="H40" s="8">
        <v>2015</v>
      </c>
      <c r="I40" s="8" t="s">
        <v>6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AG40"/>
      <c r="AH40"/>
      <c r="AI40"/>
      <c r="AJ40"/>
      <c r="AK40"/>
      <c r="AL40"/>
      <c r="AM40"/>
    </row>
    <row r="41" spans="1:39" x14ac:dyDescent="0.5">
      <c r="A41" t="s">
        <v>24</v>
      </c>
      <c r="B41" s="8">
        <v>7</v>
      </c>
      <c r="C41" s="8">
        <v>99.15</v>
      </c>
      <c r="D41" t="s">
        <v>19</v>
      </c>
      <c r="E41" s="8">
        <v>11</v>
      </c>
      <c r="F41" s="8">
        <v>98.95</v>
      </c>
      <c r="G41" s="8" t="s">
        <v>46</v>
      </c>
      <c r="H41" s="8">
        <v>2015</v>
      </c>
      <c r="I41" s="8" t="s">
        <v>7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AG41"/>
      <c r="AH41"/>
      <c r="AI41"/>
      <c r="AJ41"/>
      <c r="AK41"/>
      <c r="AL41"/>
      <c r="AM41"/>
    </row>
    <row r="42" spans="1:39" x14ac:dyDescent="0.5">
      <c r="A42" t="s">
        <v>24</v>
      </c>
      <c r="B42" s="8">
        <v>6</v>
      </c>
      <c r="C42" s="8">
        <v>95.94</v>
      </c>
      <c r="D42" t="s">
        <v>38</v>
      </c>
      <c r="E42" s="8">
        <v>2</v>
      </c>
      <c r="F42" s="8">
        <v>86.93</v>
      </c>
      <c r="G42" s="8" t="s">
        <v>46</v>
      </c>
      <c r="H42" s="8">
        <v>2016</v>
      </c>
      <c r="I42" s="8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AG42"/>
      <c r="AH42"/>
      <c r="AI42"/>
      <c r="AJ42"/>
      <c r="AK42"/>
      <c r="AL42"/>
      <c r="AM42"/>
    </row>
    <row r="43" spans="1:39" x14ac:dyDescent="0.5">
      <c r="A43" t="s">
        <v>24</v>
      </c>
      <c r="B43" s="8">
        <v>8</v>
      </c>
      <c r="C43" s="8">
        <v>99.25</v>
      </c>
      <c r="D43" t="s">
        <v>21</v>
      </c>
      <c r="E43" s="8">
        <v>10</v>
      </c>
      <c r="F43" s="8">
        <v>98.96</v>
      </c>
      <c r="G43" s="8" t="s">
        <v>46</v>
      </c>
      <c r="H43" s="8">
        <v>2016</v>
      </c>
      <c r="I43" s="8" t="s">
        <v>5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AG43"/>
      <c r="AH43"/>
      <c r="AI43"/>
      <c r="AJ43"/>
      <c r="AK43"/>
      <c r="AL43"/>
      <c r="AM43"/>
    </row>
    <row r="44" spans="1:39" x14ac:dyDescent="0.5">
      <c r="A44" t="s">
        <v>24</v>
      </c>
      <c r="B44" s="8">
        <v>6</v>
      </c>
      <c r="C44" s="8">
        <v>95.94</v>
      </c>
      <c r="D44" t="s">
        <v>49</v>
      </c>
      <c r="E44" s="8">
        <v>0</v>
      </c>
      <c r="F44" s="8">
        <v>63.2</v>
      </c>
      <c r="G44" s="8" t="s">
        <v>46</v>
      </c>
      <c r="H44" s="8">
        <v>2017</v>
      </c>
      <c r="I44" s="8">
        <v>1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AG44"/>
      <c r="AH44"/>
      <c r="AI44"/>
      <c r="AJ44"/>
      <c r="AK44"/>
      <c r="AL44"/>
      <c r="AM44"/>
    </row>
    <row r="45" spans="1:39" x14ac:dyDescent="0.5">
      <c r="A45" t="s">
        <v>24</v>
      </c>
      <c r="B45" s="8">
        <v>10</v>
      </c>
      <c r="C45" s="8">
        <v>101.05</v>
      </c>
      <c r="D45" t="s">
        <v>50</v>
      </c>
      <c r="E45" s="8">
        <v>5</v>
      </c>
      <c r="F45" s="8">
        <v>97.26</v>
      </c>
      <c r="G45" s="8" t="s">
        <v>46</v>
      </c>
      <c r="H45" s="8">
        <v>2017</v>
      </c>
      <c r="I45" s="8" t="s">
        <v>5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AG45"/>
      <c r="AH45"/>
      <c r="AI45"/>
      <c r="AJ45"/>
      <c r="AK45"/>
      <c r="AL45"/>
      <c r="AM45"/>
    </row>
    <row r="46" spans="1:39" x14ac:dyDescent="0.5">
      <c r="A46" t="s">
        <v>24</v>
      </c>
      <c r="B46" s="8">
        <v>6</v>
      </c>
      <c r="C46" s="8">
        <v>100.71</v>
      </c>
      <c r="D46" s="11" t="s">
        <v>21</v>
      </c>
      <c r="E46" s="8">
        <v>10</v>
      </c>
      <c r="F46" s="8">
        <v>101.82</v>
      </c>
      <c r="G46" s="8" t="s">
        <v>46</v>
      </c>
      <c r="H46" s="8">
        <v>2014</v>
      </c>
      <c r="I46" s="8" t="s">
        <v>6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AG46"/>
      <c r="AH46"/>
      <c r="AI46"/>
      <c r="AJ46"/>
      <c r="AK46"/>
      <c r="AL46"/>
      <c r="AM46"/>
    </row>
    <row r="47" spans="1:39" x14ac:dyDescent="0.5">
      <c r="A47" t="s">
        <v>24</v>
      </c>
      <c r="B47" s="8">
        <v>9</v>
      </c>
      <c r="C47" s="8">
        <v>90.07</v>
      </c>
      <c r="D47" t="s">
        <v>25</v>
      </c>
      <c r="E47" s="8">
        <v>11</v>
      </c>
      <c r="F47" s="8">
        <v>98.41</v>
      </c>
      <c r="G47" s="8" t="s">
        <v>46</v>
      </c>
      <c r="H47" s="8">
        <v>2017</v>
      </c>
      <c r="I47" s="8" t="s">
        <v>6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AG47"/>
      <c r="AH47"/>
      <c r="AI47"/>
      <c r="AJ47"/>
      <c r="AK47"/>
      <c r="AL47"/>
      <c r="AM47"/>
    </row>
    <row r="48" spans="1:39" x14ac:dyDescent="0.5">
      <c r="A48" t="s">
        <v>45</v>
      </c>
      <c r="B48" s="8">
        <v>0</v>
      </c>
      <c r="C48" s="8">
        <v>86.68</v>
      </c>
      <c r="D48" s="11" t="s">
        <v>22</v>
      </c>
      <c r="E48" s="8">
        <v>6</v>
      </c>
      <c r="F48" s="8">
        <v>102.48</v>
      </c>
      <c r="G48" s="8" t="s">
        <v>46</v>
      </c>
      <c r="H48" s="8">
        <v>2014</v>
      </c>
      <c r="I48" s="8">
        <v>1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AG48"/>
      <c r="AH48"/>
      <c r="AI48"/>
      <c r="AJ48"/>
      <c r="AK48"/>
      <c r="AL48"/>
      <c r="AM48"/>
    </row>
    <row r="49" spans="1:39" x14ac:dyDescent="0.5">
      <c r="A49" t="s">
        <v>48</v>
      </c>
      <c r="B49" s="8">
        <v>2</v>
      </c>
      <c r="C49" s="8">
        <v>80.930000000000007</v>
      </c>
      <c r="D49" t="s">
        <v>31</v>
      </c>
      <c r="E49" s="8">
        <v>6</v>
      </c>
      <c r="F49" s="8">
        <v>83.74</v>
      </c>
      <c r="G49" s="8" t="s">
        <v>46</v>
      </c>
      <c r="H49" s="8">
        <v>2017</v>
      </c>
      <c r="I49" s="8">
        <v>1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AG49"/>
      <c r="AH49"/>
      <c r="AI49"/>
      <c r="AJ49"/>
      <c r="AK49"/>
      <c r="AL49"/>
      <c r="AM49"/>
    </row>
    <row r="50" spans="1:39" x14ac:dyDescent="0.5">
      <c r="A50" t="s">
        <v>41</v>
      </c>
      <c r="B50" s="8">
        <v>0</v>
      </c>
      <c r="C50" s="8">
        <v>77.97</v>
      </c>
      <c r="D50" t="s">
        <v>25</v>
      </c>
      <c r="E50" s="8">
        <v>6</v>
      </c>
      <c r="F50" s="8">
        <v>98.02</v>
      </c>
      <c r="G50" s="8" t="s">
        <v>46</v>
      </c>
      <c r="H50" s="8">
        <v>2015</v>
      </c>
      <c r="I50" s="8">
        <v>1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AG50"/>
      <c r="AH50"/>
      <c r="AI50"/>
      <c r="AJ50"/>
      <c r="AK50"/>
      <c r="AL50"/>
      <c r="AM50"/>
    </row>
    <row r="51" spans="1:39" x14ac:dyDescent="0.5">
      <c r="A51" t="s">
        <v>41</v>
      </c>
      <c r="B51" s="8">
        <v>3</v>
      </c>
      <c r="C51" s="8">
        <v>79.64</v>
      </c>
      <c r="D51" t="s">
        <v>25</v>
      </c>
      <c r="E51" s="8">
        <v>6</v>
      </c>
      <c r="F51" s="8">
        <v>97.4</v>
      </c>
      <c r="G51" s="8" t="s">
        <v>46</v>
      </c>
      <c r="H51" s="8">
        <v>2016</v>
      </c>
      <c r="I51" s="8">
        <v>1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AG51"/>
      <c r="AH51"/>
      <c r="AI51"/>
      <c r="AJ51"/>
      <c r="AK51"/>
      <c r="AL51"/>
      <c r="AM51"/>
    </row>
    <row r="52" spans="1:39" x14ac:dyDescent="0.5">
      <c r="A52" t="s">
        <v>43</v>
      </c>
      <c r="B52" s="8">
        <v>1</v>
      </c>
      <c r="C52" s="8">
        <v>86.71</v>
      </c>
      <c r="D52" t="s">
        <v>22</v>
      </c>
      <c r="E52" s="8">
        <v>6</v>
      </c>
      <c r="F52" s="8">
        <v>95.64</v>
      </c>
      <c r="G52" s="8" t="s">
        <v>46</v>
      </c>
      <c r="H52" s="8">
        <v>2016</v>
      </c>
      <c r="I52" s="8">
        <v>1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AG52"/>
      <c r="AH52"/>
      <c r="AI52"/>
      <c r="AJ52"/>
      <c r="AK52"/>
      <c r="AL52"/>
      <c r="AM52"/>
    </row>
    <row r="53" spans="1:39" x14ac:dyDescent="0.5">
      <c r="A53" t="s">
        <v>43</v>
      </c>
      <c r="B53" s="8">
        <v>0</v>
      </c>
      <c r="C53" s="8">
        <v>95.37</v>
      </c>
      <c r="D53" t="s">
        <v>53</v>
      </c>
      <c r="E53" s="8">
        <v>6</v>
      </c>
      <c r="F53" s="8">
        <v>106.09</v>
      </c>
      <c r="G53" s="8" t="s">
        <v>46</v>
      </c>
      <c r="H53" s="8">
        <v>2017</v>
      </c>
      <c r="I53" s="8">
        <v>1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AG53"/>
      <c r="AH53"/>
      <c r="AI53"/>
      <c r="AJ53"/>
      <c r="AK53"/>
      <c r="AL53"/>
      <c r="AM53"/>
    </row>
    <row r="54" spans="1:39" x14ac:dyDescent="0.5">
      <c r="A54" t="s">
        <v>32</v>
      </c>
      <c r="B54" s="8">
        <v>0</v>
      </c>
      <c r="C54" s="8">
        <v>85</v>
      </c>
      <c r="D54" s="11" t="s">
        <v>21</v>
      </c>
      <c r="E54" s="8">
        <v>6</v>
      </c>
      <c r="F54" s="8">
        <v>95.94</v>
      </c>
      <c r="G54" s="8" t="s">
        <v>46</v>
      </c>
      <c r="H54" s="8">
        <v>2014</v>
      </c>
      <c r="I54" s="8">
        <v>1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AG54"/>
      <c r="AH54"/>
      <c r="AI54"/>
      <c r="AJ54"/>
      <c r="AK54"/>
      <c r="AL54"/>
      <c r="AM54"/>
    </row>
    <row r="55" spans="1:39" x14ac:dyDescent="0.5">
      <c r="A55" t="s">
        <v>32</v>
      </c>
      <c r="B55" s="8">
        <v>6</v>
      </c>
      <c r="C55" s="8">
        <v>94.46</v>
      </c>
      <c r="D55" t="s">
        <v>33</v>
      </c>
      <c r="E55" s="8">
        <v>5</v>
      </c>
      <c r="F55" s="8">
        <v>98.28</v>
      </c>
      <c r="G55" s="8" t="s">
        <v>46</v>
      </c>
      <c r="H55" s="8">
        <v>2015</v>
      </c>
      <c r="I55" s="8">
        <v>1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AG55"/>
      <c r="AH55"/>
      <c r="AI55"/>
      <c r="AJ55"/>
      <c r="AK55"/>
      <c r="AL55"/>
      <c r="AM55"/>
    </row>
    <row r="56" spans="1:39" x14ac:dyDescent="0.5">
      <c r="A56" t="s">
        <v>32</v>
      </c>
      <c r="B56" s="8">
        <v>3</v>
      </c>
      <c r="C56" s="8">
        <v>93.86</v>
      </c>
      <c r="D56" t="s">
        <v>19</v>
      </c>
      <c r="E56" s="8">
        <v>8</v>
      </c>
      <c r="F56" s="8">
        <v>99.32</v>
      </c>
      <c r="G56" s="8" t="s">
        <v>46</v>
      </c>
      <c r="H56" s="8">
        <v>2015</v>
      </c>
      <c r="I56" s="8" t="s">
        <v>5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AG56"/>
      <c r="AH56"/>
      <c r="AI56"/>
      <c r="AJ56"/>
      <c r="AK56"/>
      <c r="AL56"/>
      <c r="AM56"/>
    </row>
    <row r="57" spans="1:39" x14ac:dyDescent="0.5">
      <c r="A57" t="s">
        <v>32</v>
      </c>
      <c r="B57" s="8">
        <v>4</v>
      </c>
      <c r="C57" s="8">
        <v>91.35</v>
      </c>
      <c r="D57" t="s">
        <v>21</v>
      </c>
      <c r="E57" s="8">
        <v>6</v>
      </c>
      <c r="F57" s="8">
        <v>94.78</v>
      </c>
      <c r="G57" s="8" t="s">
        <v>46</v>
      </c>
      <c r="H57" s="8">
        <v>2016</v>
      </c>
      <c r="I57" s="8">
        <v>1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AG57"/>
      <c r="AH57"/>
      <c r="AI57"/>
      <c r="AJ57"/>
      <c r="AK57"/>
      <c r="AL57"/>
      <c r="AM57"/>
    </row>
    <row r="58" spans="1:39" x14ac:dyDescent="0.5">
      <c r="A58" t="s">
        <v>32</v>
      </c>
      <c r="B58" s="8">
        <v>4</v>
      </c>
      <c r="C58" s="8">
        <v>95.64</v>
      </c>
      <c r="D58" t="s">
        <v>19</v>
      </c>
      <c r="E58" s="8">
        <v>6</v>
      </c>
      <c r="F58" s="8">
        <v>95.9</v>
      </c>
      <c r="G58" s="8" t="s">
        <v>46</v>
      </c>
      <c r="H58" s="8">
        <v>2017</v>
      </c>
      <c r="I58" s="8">
        <v>1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AG58"/>
      <c r="AH58"/>
      <c r="AI58"/>
      <c r="AJ58"/>
      <c r="AK58"/>
      <c r="AL58"/>
      <c r="AM58"/>
    </row>
    <row r="59" spans="1:39" x14ac:dyDescent="0.5">
      <c r="A59" t="s">
        <v>40</v>
      </c>
      <c r="B59" s="8">
        <v>2</v>
      </c>
      <c r="C59" s="8">
        <v>76.73</v>
      </c>
      <c r="D59" s="11" t="s">
        <v>27</v>
      </c>
      <c r="E59" s="8">
        <v>6</v>
      </c>
      <c r="F59" s="8">
        <v>88.33</v>
      </c>
      <c r="G59" s="8" t="s">
        <v>46</v>
      </c>
      <c r="H59" s="8">
        <v>2014</v>
      </c>
      <c r="I59" s="8">
        <v>1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AG59"/>
      <c r="AH59"/>
      <c r="AI59"/>
      <c r="AJ59"/>
      <c r="AK59"/>
      <c r="AL59"/>
      <c r="AM59"/>
    </row>
    <row r="60" spans="1:39" x14ac:dyDescent="0.5">
      <c r="A60" t="s">
        <v>40</v>
      </c>
      <c r="B60" s="8">
        <v>1</v>
      </c>
      <c r="C60" s="8">
        <v>87.24</v>
      </c>
      <c r="D60" t="s">
        <v>28</v>
      </c>
      <c r="E60" s="8">
        <v>6</v>
      </c>
      <c r="F60" s="8">
        <v>89.14</v>
      </c>
      <c r="G60" s="8" t="s">
        <v>46</v>
      </c>
      <c r="H60" s="8">
        <v>2015</v>
      </c>
      <c r="I60" s="8">
        <v>1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AG60"/>
      <c r="AH60"/>
      <c r="AI60"/>
      <c r="AJ60"/>
      <c r="AK60"/>
      <c r="AL60"/>
      <c r="AM60"/>
    </row>
    <row r="61" spans="1:39" x14ac:dyDescent="0.5">
      <c r="A61" t="s">
        <v>50</v>
      </c>
      <c r="B61" s="8">
        <v>6</v>
      </c>
      <c r="C61" s="8">
        <v>88.29</v>
      </c>
      <c r="D61" t="s">
        <v>36</v>
      </c>
      <c r="E61" s="8">
        <v>2</v>
      </c>
      <c r="F61" s="8">
        <v>85.5</v>
      </c>
      <c r="G61" s="8" t="s">
        <v>46</v>
      </c>
      <c r="H61" s="8">
        <v>2017</v>
      </c>
      <c r="I61" s="8">
        <v>1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39" x14ac:dyDescent="0.5">
      <c r="A62" t="s">
        <v>50</v>
      </c>
      <c r="B62" s="8">
        <v>5</v>
      </c>
      <c r="C62" s="8">
        <v>97.26</v>
      </c>
      <c r="D62" t="s">
        <v>24</v>
      </c>
      <c r="E62" s="8">
        <v>10</v>
      </c>
      <c r="F62" s="8">
        <v>101.05</v>
      </c>
      <c r="G62" s="8" t="s">
        <v>46</v>
      </c>
      <c r="H62" s="8">
        <v>2017</v>
      </c>
      <c r="I62" s="8" t="s">
        <v>5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39" x14ac:dyDescent="0.5">
      <c r="A63" s="11" t="s">
        <v>21</v>
      </c>
      <c r="B63" s="8">
        <v>6</v>
      </c>
      <c r="C63" s="8">
        <v>95.94</v>
      </c>
      <c r="D63" t="s">
        <v>32</v>
      </c>
      <c r="E63" s="8">
        <v>0</v>
      </c>
      <c r="F63" s="8">
        <v>85</v>
      </c>
      <c r="G63" s="8" t="s">
        <v>46</v>
      </c>
      <c r="H63" s="8">
        <v>2014</v>
      </c>
      <c r="I63" s="8">
        <v>1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39" x14ac:dyDescent="0.5">
      <c r="A64" s="11" t="s">
        <v>21</v>
      </c>
      <c r="B64" s="8">
        <v>8</v>
      </c>
      <c r="C64" s="8">
        <v>118.21</v>
      </c>
      <c r="D64" t="s">
        <v>30</v>
      </c>
      <c r="E64" s="8">
        <v>3</v>
      </c>
      <c r="F64" s="8">
        <v>101.88</v>
      </c>
      <c r="G64" s="8" t="s">
        <v>46</v>
      </c>
      <c r="H64" s="8">
        <v>2014</v>
      </c>
      <c r="I64" s="8" t="s">
        <v>5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x14ac:dyDescent="0.5">
      <c r="A65" s="11" t="s">
        <v>21</v>
      </c>
      <c r="B65" s="8">
        <v>10</v>
      </c>
      <c r="C65" s="8">
        <v>101.82</v>
      </c>
      <c r="D65" t="s">
        <v>24</v>
      </c>
      <c r="E65" s="8">
        <v>6</v>
      </c>
      <c r="F65" s="8">
        <v>100.71</v>
      </c>
      <c r="G65" s="8" t="s">
        <v>46</v>
      </c>
      <c r="H65" s="8">
        <v>2014</v>
      </c>
      <c r="I65" s="8" t="s">
        <v>6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x14ac:dyDescent="0.5">
      <c r="A66" t="s">
        <v>21</v>
      </c>
      <c r="B66" s="8">
        <v>6</v>
      </c>
      <c r="C66" s="8">
        <v>105.69</v>
      </c>
      <c r="D66" t="s">
        <v>34</v>
      </c>
      <c r="E66" s="8">
        <v>4</v>
      </c>
      <c r="F66" s="8">
        <v>92.84</v>
      </c>
      <c r="G66" s="8" t="s">
        <v>46</v>
      </c>
      <c r="H66" s="8">
        <v>2015</v>
      </c>
      <c r="I66" s="8">
        <v>1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x14ac:dyDescent="0.5">
      <c r="A67" t="s">
        <v>21</v>
      </c>
      <c r="B67" s="8">
        <v>8</v>
      </c>
      <c r="C67" s="8">
        <v>105.19</v>
      </c>
      <c r="D67" t="s">
        <v>27</v>
      </c>
      <c r="E67" s="8">
        <v>4</v>
      </c>
      <c r="F67" s="8">
        <v>102.75</v>
      </c>
      <c r="G67" s="8" t="s">
        <v>46</v>
      </c>
      <c r="H67" s="8">
        <v>2015</v>
      </c>
      <c r="I67" s="8" t="s">
        <v>5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x14ac:dyDescent="0.5">
      <c r="A68" t="s">
        <v>21</v>
      </c>
      <c r="B68" s="8">
        <v>6</v>
      </c>
      <c r="C68" s="8">
        <v>94.78</v>
      </c>
      <c r="D68" t="s">
        <v>32</v>
      </c>
      <c r="E68" s="8">
        <v>4</v>
      </c>
      <c r="F68" s="8">
        <v>91.35</v>
      </c>
      <c r="G68" s="8" t="s">
        <v>46</v>
      </c>
      <c r="H68" s="8">
        <v>2016</v>
      </c>
      <c r="I68" s="8">
        <v>1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x14ac:dyDescent="0.5">
      <c r="A69" t="s">
        <v>21</v>
      </c>
      <c r="B69" s="8">
        <v>11</v>
      </c>
      <c r="C69" s="8">
        <v>99.63</v>
      </c>
      <c r="D69" t="s">
        <v>22</v>
      </c>
      <c r="E69" s="8">
        <v>4</v>
      </c>
      <c r="F69" s="8">
        <v>94.22</v>
      </c>
      <c r="G69" s="8" t="s">
        <v>46</v>
      </c>
      <c r="H69" s="8">
        <v>2016</v>
      </c>
      <c r="I69" s="8" t="s">
        <v>7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x14ac:dyDescent="0.5">
      <c r="A70" t="s">
        <v>21</v>
      </c>
      <c r="B70" s="8">
        <v>9</v>
      </c>
      <c r="C70" s="8">
        <v>103.02</v>
      </c>
      <c r="D70" s="11" t="s">
        <v>19</v>
      </c>
      <c r="E70" s="8">
        <v>11</v>
      </c>
      <c r="F70" s="8">
        <v>105.08</v>
      </c>
      <c r="G70" s="8" t="s">
        <v>46</v>
      </c>
      <c r="H70" s="8">
        <v>2014</v>
      </c>
      <c r="I70" s="8" t="s">
        <v>7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x14ac:dyDescent="0.5">
      <c r="A71" t="s">
        <v>21</v>
      </c>
      <c r="B71" s="8">
        <v>9</v>
      </c>
      <c r="C71" s="8">
        <v>95.79</v>
      </c>
      <c r="D71" t="s">
        <v>24</v>
      </c>
      <c r="E71" s="8">
        <v>10</v>
      </c>
      <c r="F71" s="8">
        <v>100.55</v>
      </c>
      <c r="G71" s="8" t="s">
        <v>46</v>
      </c>
      <c r="H71" s="8">
        <v>2015</v>
      </c>
      <c r="I71" s="8" t="s">
        <v>6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x14ac:dyDescent="0.5">
      <c r="A72" t="s">
        <v>21</v>
      </c>
      <c r="B72" s="8">
        <v>10</v>
      </c>
      <c r="C72" s="8">
        <v>98.96</v>
      </c>
      <c r="D72" t="s">
        <v>24</v>
      </c>
      <c r="E72" s="8">
        <v>8</v>
      </c>
      <c r="F72" s="8">
        <v>99.25</v>
      </c>
      <c r="G72" s="8" t="s">
        <v>46</v>
      </c>
      <c r="H72" s="8">
        <v>2016</v>
      </c>
      <c r="I72" s="8" t="s">
        <v>5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x14ac:dyDescent="0.5">
      <c r="A73" t="s">
        <v>21</v>
      </c>
      <c r="B73" s="8">
        <v>11</v>
      </c>
      <c r="C73" s="8">
        <v>97.22</v>
      </c>
      <c r="D73" t="s">
        <v>26</v>
      </c>
      <c r="E73" s="8">
        <v>5</v>
      </c>
      <c r="F73" s="8">
        <v>97.75</v>
      </c>
      <c r="G73" s="8" t="s">
        <v>46</v>
      </c>
      <c r="H73" s="8">
        <v>2016</v>
      </c>
      <c r="I73" s="8" t="s">
        <v>6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x14ac:dyDescent="0.5">
      <c r="A74" s="11" t="s">
        <v>30</v>
      </c>
      <c r="B74" s="8">
        <v>6</v>
      </c>
      <c r="C74" s="8">
        <v>98.61</v>
      </c>
      <c r="D74" t="s">
        <v>37</v>
      </c>
      <c r="E74" s="8">
        <v>2</v>
      </c>
      <c r="F74" s="8">
        <v>92.44</v>
      </c>
      <c r="G74" s="8" t="s">
        <v>46</v>
      </c>
      <c r="H74" s="8">
        <v>2014</v>
      </c>
      <c r="I74" s="8">
        <v>1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x14ac:dyDescent="0.5">
      <c r="A75" t="s">
        <v>30</v>
      </c>
      <c r="B75" s="8">
        <v>3</v>
      </c>
      <c r="C75" s="8">
        <v>101.88</v>
      </c>
      <c r="D75" s="11" t="s">
        <v>21</v>
      </c>
      <c r="E75" s="8">
        <v>8</v>
      </c>
      <c r="F75" s="8">
        <v>118.21</v>
      </c>
      <c r="G75" s="8" t="s">
        <v>46</v>
      </c>
      <c r="H75" s="8">
        <v>2014</v>
      </c>
      <c r="I75" s="8" t="s">
        <v>5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x14ac:dyDescent="0.5">
      <c r="A76" t="s">
        <v>30</v>
      </c>
      <c r="B76" s="8">
        <v>2</v>
      </c>
      <c r="C76" s="8">
        <v>79.040000000000006</v>
      </c>
      <c r="D76" t="s">
        <v>26</v>
      </c>
      <c r="E76" s="8">
        <v>6</v>
      </c>
      <c r="F76" s="8">
        <v>89.43</v>
      </c>
      <c r="G76" s="8" t="s">
        <v>46</v>
      </c>
      <c r="H76" s="8">
        <v>2015</v>
      </c>
      <c r="I76" s="8">
        <v>1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x14ac:dyDescent="0.5">
      <c r="A77" s="11" t="s">
        <v>26</v>
      </c>
      <c r="B77" s="8">
        <v>6</v>
      </c>
      <c r="C77" s="8">
        <v>97.08</v>
      </c>
      <c r="D77" t="s">
        <v>44</v>
      </c>
      <c r="E77" s="8">
        <v>1</v>
      </c>
      <c r="F77" s="8">
        <v>84.35</v>
      </c>
      <c r="G77" s="8" t="s">
        <v>46</v>
      </c>
      <c r="H77" s="8">
        <v>2014</v>
      </c>
      <c r="I77" s="8">
        <v>1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x14ac:dyDescent="0.5">
      <c r="A78" t="s">
        <v>26</v>
      </c>
      <c r="B78" s="8">
        <v>6</v>
      </c>
      <c r="C78" s="8">
        <v>89.43</v>
      </c>
      <c r="D78" t="s">
        <v>30</v>
      </c>
      <c r="E78" s="8">
        <v>2</v>
      </c>
      <c r="F78" s="8">
        <v>79.040000000000006</v>
      </c>
      <c r="G78" s="8" t="s">
        <v>46</v>
      </c>
      <c r="H78" s="8">
        <v>2015</v>
      </c>
      <c r="I78" s="8">
        <v>1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x14ac:dyDescent="0.5">
      <c r="A79" t="s">
        <v>26</v>
      </c>
      <c r="B79" s="8">
        <v>6</v>
      </c>
      <c r="C79" s="8">
        <v>90.94</v>
      </c>
      <c r="D79" t="s">
        <v>36</v>
      </c>
      <c r="E79" s="8">
        <v>4</v>
      </c>
      <c r="F79" s="8">
        <v>87.12</v>
      </c>
      <c r="G79" s="8" t="s">
        <v>46</v>
      </c>
      <c r="H79" s="8">
        <v>2016</v>
      </c>
      <c r="I79" s="8">
        <v>1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x14ac:dyDescent="0.5">
      <c r="A80" t="s">
        <v>26</v>
      </c>
      <c r="B80" s="8">
        <v>10</v>
      </c>
      <c r="C80" s="8">
        <v>109.83</v>
      </c>
      <c r="D80" t="s">
        <v>29</v>
      </c>
      <c r="E80" s="8">
        <v>2</v>
      </c>
      <c r="F80" s="8">
        <v>109.57</v>
      </c>
      <c r="G80" s="8" t="s">
        <v>46</v>
      </c>
      <c r="H80" s="8">
        <v>2016</v>
      </c>
      <c r="I80" s="8" t="s">
        <v>5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x14ac:dyDescent="0.5">
      <c r="A81" t="s">
        <v>26</v>
      </c>
      <c r="B81" s="8">
        <v>5</v>
      </c>
      <c r="C81" s="8">
        <v>97.75</v>
      </c>
      <c r="D81" t="s">
        <v>21</v>
      </c>
      <c r="E81" s="8">
        <v>11</v>
      </c>
      <c r="F81" s="8">
        <v>97.22</v>
      </c>
      <c r="G81" s="8" t="s">
        <v>46</v>
      </c>
      <c r="H81" s="8">
        <v>2016</v>
      </c>
      <c r="I81" s="8" t="s">
        <v>6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x14ac:dyDescent="0.5">
      <c r="A82" t="s">
        <v>26</v>
      </c>
      <c r="B82" s="8">
        <v>6</v>
      </c>
      <c r="C82" s="8">
        <v>100.24</v>
      </c>
      <c r="D82" t="s">
        <v>52</v>
      </c>
      <c r="E82" s="8">
        <v>0</v>
      </c>
      <c r="F82" s="8">
        <v>98.76</v>
      </c>
      <c r="G82" s="8" t="s">
        <v>46</v>
      </c>
      <c r="H82" s="8">
        <v>2017</v>
      </c>
      <c r="I82" s="8">
        <v>1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x14ac:dyDescent="0.5">
      <c r="A83" t="s">
        <v>26</v>
      </c>
      <c r="B83" s="8">
        <v>4</v>
      </c>
      <c r="C83" s="8">
        <v>99.43</v>
      </c>
      <c r="D83" t="s">
        <v>53</v>
      </c>
      <c r="E83" s="8">
        <v>10</v>
      </c>
      <c r="F83" s="8">
        <v>97.7</v>
      </c>
      <c r="G83" s="8" t="s">
        <v>46</v>
      </c>
      <c r="H83" s="8">
        <v>2017</v>
      </c>
      <c r="I83" s="8" t="s">
        <v>5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 x14ac:dyDescent="0.5">
      <c r="A84" t="s">
        <v>26</v>
      </c>
      <c r="B84" s="8">
        <v>7</v>
      </c>
      <c r="C84" s="8">
        <v>87.86</v>
      </c>
      <c r="D84" s="11" t="s">
        <v>24</v>
      </c>
      <c r="E84" s="8">
        <v>8</v>
      </c>
      <c r="F84" s="8">
        <v>93.83</v>
      </c>
      <c r="G84" s="8" t="s">
        <v>46</v>
      </c>
      <c r="H84" s="8">
        <v>2014</v>
      </c>
      <c r="I84" s="8" t="s">
        <v>5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x14ac:dyDescent="0.5">
      <c r="A85" t="s">
        <v>26</v>
      </c>
      <c r="B85" s="8">
        <v>2</v>
      </c>
      <c r="C85" s="8">
        <v>88.27</v>
      </c>
      <c r="D85" t="s">
        <v>24</v>
      </c>
      <c r="E85" s="8">
        <v>8</v>
      </c>
      <c r="F85" s="8">
        <v>94.85</v>
      </c>
      <c r="G85" s="8" t="s">
        <v>46</v>
      </c>
      <c r="H85" s="8">
        <v>2015</v>
      </c>
      <c r="I85" s="8" t="s">
        <v>5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x14ac:dyDescent="0.5">
      <c r="A86" s="11" t="s">
        <v>19</v>
      </c>
      <c r="B86" s="8">
        <v>6</v>
      </c>
      <c r="C86" s="8">
        <v>96.72</v>
      </c>
      <c r="D86" t="s">
        <v>34</v>
      </c>
      <c r="E86" s="8">
        <v>4</v>
      </c>
      <c r="F86" s="8">
        <v>91.91</v>
      </c>
      <c r="G86" s="8" t="s">
        <v>46</v>
      </c>
      <c r="H86" s="8">
        <v>2014</v>
      </c>
      <c r="I86" s="8">
        <v>1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 x14ac:dyDescent="0.5">
      <c r="A87" s="11" t="s">
        <v>19</v>
      </c>
      <c r="B87" s="8">
        <v>8</v>
      </c>
      <c r="C87" s="8">
        <v>109.86</v>
      </c>
      <c r="D87" t="s">
        <v>27</v>
      </c>
      <c r="E87" s="8">
        <v>4</v>
      </c>
      <c r="F87" s="8">
        <v>93.42</v>
      </c>
      <c r="G87" s="8" t="s">
        <v>46</v>
      </c>
      <c r="H87" s="8">
        <v>2014</v>
      </c>
      <c r="I87" s="8" t="s">
        <v>5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 x14ac:dyDescent="0.5">
      <c r="A88" s="11" t="s">
        <v>19</v>
      </c>
      <c r="B88" s="8">
        <v>10</v>
      </c>
      <c r="C88" s="8">
        <v>106.55</v>
      </c>
      <c r="D88" t="s">
        <v>22</v>
      </c>
      <c r="E88" s="8">
        <v>4</v>
      </c>
      <c r="F88" s="8">
        <v>93.11</v>
      </c>
      <c r="G88" s="8" t="s">
        <v>46</v>
      </c>
      <c r="H88" s="8">
        <v>2014</v>
      </c>
      <c r="I88" s="8" t="s">
        <v>6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 x14ac:dyDescent="0.5">
      <c r="A89" s="11" t="s">
        <v>19</v>
      </c>
      <c r="B89" s="8">
        <v>11</v>
      </c>
      <c r="C89" s="8">
        <v>105.08</v>
      </c>
      <c r="D89" t="s">
        <v>21</v>
      </c>
      <c r="E89" s="8">
        <v>9</v>
      </c>
      <c r="F89" s="8">
        <v>103.02</v>
      </c>
      <c r="G89" s="8" t="s">
        <v>46</v>
      </c>
      <c r="H89" s="8">
        <v>2014</v>
      </c>
      <c r="I89" s="8" t="s">
        <v>7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x14ac:dyDescent="0.5">
      <c r="A90" t="s">
        <v>19</v>
      </c>
      <c r="B90" s="8">
        <v>6</v>
      </c>
      <c r="C90" s="8">
        <v>99.97</v>
      </c>
      <c r="D90" t="s">
        <v>42</v>
      </c>
      <c r="E90" s="8">
        <v>1</v>
      </c>
      <c r="F90" s="8">
        <v>90.35</v>
      </c>
      <c r="G90" s="8" t="s">
        <v>46</v>
      </c>
      <c r="H90" s="8">
        <v>2015</v>
      </c>
      <c r="I90" s="8">
        <v>1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1:25" x14ac:dyDescent="0.5">
      <c r="A91" t="s">
        <v>19</v>
      </c>
      <c r="B91" s="8">
        <v>8</v>
      </c>
      <c r="C91" s="8">
        <v>99.32</v>
      </c>
      <c r="D91" t="s">
        <v>32</v>
      </c>
      <c r="E91" s="8">
        <v>3</v>
      </c>
      <c r="F91" s="8">
        <v>93.86</v>
      </c>
      <c r="G91" s="8" t="s">
        <v>46</v>
      </c>
      <c r="H91" s="8">
        <v>2015</v>
      </c>
      <c r="I91" s="8" t="s">
        <v>5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 x14ac:dyDescent="0.5">
      <c r="A92" t="s">
        <v>19</v>
      </c>
      <c r="B92" s="8">
        <v>10</v>
      </c>
      <c r="C92" s="8">
        <v>108.5</v>
      </c>
      <c r="D92" t="s">
        <v>25</v>
      </c>
      <c r="E92" s="8">
        <v>5</v>
      </c>
      <c r="F92" s="8">
        <v>104.39</v>
      </c>
      <c r="G92" s="8" t="s">
        <v>46</v>
      </c>
      <c r="H92" s="8">
        <v>2015</v>
      </c>
      <c r="I92" s="8" t="s">
        <v>6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25" x14ac:dyDescent="0.5">
      <c r="A93" t="s">
        <v>19</v>
      </c>
      <c r="B93" s="8">
        <v>2</v>
      </c>
      <c r="C93" s="8">
        <v>111.65</v>
      </c>
      <c r="D93" t="s">
        <v>29</v>
      </c>
      <c r="E93" s="8">
        <v>6</v>
      </c>
      <c r="F93" s="8">
        <v>103.58</v>
      </c>
      <c r="G93" s="8" t="s">
        <v>46</v>
      </c>
      <c r="H93" s="8">
        <v>2016</v>
      </c>
      <c r="I93" s="8">
        <v>1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 x14ac:dyDescent="0.5">
      <c r="A94" t="s">
        <v>19</v>
      </c>
      <c r="B94" s="8">
        <v>6</v>
      </c>
      <c r="C94" s="8">
        <v>95.9</v>
      </c>
      <c r="D94" t="s">
        <v>32</v>
      </c>
      <c r="E94" s="8">
        <v>4</v>
      </c>
      <c r="F94" s="8">
        <v>95.64</v>
      </c>
      <c r="G94" s="8" t="s">
        <v>46</v>
      </c>
      <c r="H94" s="8">
        <v>2017</v>
      </c>
      <c r="I94" s="8">
        <v>1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25" x14ac:dyDescent="0.5">
      <c r="A95" t="s">
        <v>19</v>
      </c>
      <c r="B95" s="8">
        <v>11</v>
      </c>
      <c r="C95" s="8">
        <v>98.95</v>
      </c>
      <c r="D95" t="s">
        <v>24</v>
      </c>
      <c r="E95" s="8">
        <v>7</v>
      </c>
      <c r="F95" s="8">
        <v>99.15</v>
      </c>
      <c r="G95" s="8" t="s">
        <v>46</v>
      </c>
      <c r="H95" s="8">
        <v>2015</v>
      </c>
      <c r="I95" s="8" t="s">
        <v>7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:25" x14ac:dyDescent="0.5">
      <c r="A96" t="s">
        <v>19</v>
      </c>
      <c r="B96" s="8">
        <v>9</v>
      </c>
      <c r="C96" s="8">
        <v>93.75</v>
      </c>
      <c r="D96" t="s">
        <v>51</v>
      </c>
      <c r="E96" s="8">
        <v>10</v>
      </c>
      <c r="F96" s="8">
        <v>94.89</v>
      </c>
      <c r="G96" s="8" t="s">
        <v>46</v>
      </c>
      <c r="H96" s="8">
        <v>2017</v>
      </c>
      <c r="I96" s="8" t="s">
        <v>5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1:25" x14ac:dyDescent="0.5">
      <c r="A97" s="11" t="s">
        <v>27</v>
      </c>
      <c r="B97" s="8">
        <v>6</v>
      </c>
      <c r="C97" s="8">
        <v>88.33</v>
      </c>
      <c r="D97" t="s">
        <v>40</v>
      </c>
      <c r="E97" s="8">
        <v>2</v>
      </c>
      <c r="F97" s="8">
        <v>76.73</v>
      </c>
      <c r="G97" s="8" t="s">
        <v>46</v>
      </c>
      <c r="H97" s="8">
        <v>2014</v>
      </c>
      <c r="I97" s="8">
        <v>1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1:25" x14ac:dyDescent="0.5">
      <c r="A98" t="s">
        <v>27</v>
      </c>
      <c r="B98" s="8">
        <v>6</v>
      </c>
      <c r="C98" s="8">
        <v>102.96</v>
      </c>
      <c r="D98" t="s">
        <v>31</v>
      </c>
      <c r="E98" s="8">
        <v>3</v>
      </c>
      <c r="F98" s="8">
        <v>99.84</v>
      </c>
      <c r="G98" s="8" t="s">
        <v>46</v>
      </c>
      <c r="H98" s="8">
        <v>2015</v>
      </c>
      <c r="I98" s="8">
        <v>1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1:25" x14ac:dyDescent="0.5">
      <c r="A99" t="s">
        <v>27</v>
      </c>
      <c r="B99" s="8">
        <v>6</v>
      </c>
      <c r="C99" s="8">
        <v>92.43</v>
      </c>
      <c r="D99" t="s">
        <v>31</v>
      </c>
      <c r="E99" s="8">
        <v>2</v>
      </c>
      <c r="F99" s="8">
        <v>89.35</v>
      </c>
      <c r="G99" s="8" t="s">
        <v>46</v>
      </c>
      <c r="H99" s="8">
        <v>2016</v>
      </c>
      <c r="I99" s="8">
        <v>1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1:25" x14ac:dyDescent="0.5">
      <c r="A100" t="s">
        <v>51</v>
      </c>
      <c r="B100" s="8">
        <v>6</v>
      </c>
      <c r="C100" s="8">
        <v>94.89</v>
      </c>
      <c r="D100" t="s">
        <v>29</v>
      </c>
      <c r="E100" s="8">
        <v>5</v>
      </c>
      <c r="F100" s="8">
        <v>93.75</v>
      </c>
      <c r="G100" s="8" t="s">
        <v>46</v>
      </c>
      <c r="H100" s="8">
        <v>2017</v>
      </c>
      <c r="I100" s="8">
        <v>1</v>
      </c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1:25" x14ac:dyDescent="0.5">
      <c r="A101" t="s">
        <v>51</v>
      </c>
      <c r="B101" s="8">
        <v>10</v>
      </c>
      <c r="C101" s="8">
        <v>94.89</v>
      </c>
      <c r="D101" t="s">
        <v>19</v>
      </c>
      <c r="E101" s="8">
        <v>9</v>
      </c>
      <c r="F101" s="8">
        <v>93.75</v>
      </c>
      <c r="G101" s="8" t="s">
        <v>46</v>
      </c>
      <c r="H101" s="8">
        <v>2017</v>
      </c>
      <c r="I101" s="8" t="s">
        <v>5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1:25" x14ac:dyDescent="0.5">
      <c r="A102" t="s">
        <v>27</v>
      </c>
      <c r="B102" s="8">
        <v>4</v>
      </c>
      <c r="C102" s="8">
        <v>93.42</v>
      </c>
      <c r="D102" s="11" t="s">
        <v>19</v>
      </c>
      <c r="E102" s="8">
        <v>8</v>
      </c>
      <c r="F102" s="8">
        <v>109.86</v>
      </c>
      <c r="G102" s="8" t="s">
        <v>46</v>
      </c>
      <c r="H102" s="8">
        <v>2014</v>
      </c>
      <c r="I102" s="8" t="s">
        <v>5</v>
      </c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x14ac:dyDescent="0.5">
      <c r="A103" t="s">
        <v>27</v>
      </c>
      <c r="B103" s="8">
        <v>4</v>
      </c>
      <c r="C103" s="8">
        <v>102.75</v>
      </c>
      <c r="D103" t="s">
        <v>21</v>
      </c>
      <c r="E103" s="8">
        <v>8</v>
      </c>
      <c r="F103" s="8">
        <v>105.19</v>
      </c>
      <c r="G103" s="8" t="s">
        <v>46</v>
      </c>
      <c r="H103" s="8">
        <v>2015</v>
      </c>
      <c r="I103" s="8" t="s">
        <v>5</v>
      </c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x14ac:dyDescent="0.5">
      <c r="A104" t="s">
        <v>27</v>
      </c>
      <c r="B104" s="8">
        <v>10</v>
      </c>
      <c r="C104" s="8">
        <v>101.34</v>
      </c>
      <c r="D104" t="s">
        <v>28</v>
      </c>
      <c r="E104" s="8">
        <v>8</v>
      </c>
      <c r="F104" s="8">
        <v>101.64</v>
      </c>
      <c r="G104" s="8" t="s">
        <v>46</v>
      </c>
      <c r="H104" s="8">
        <v>2016</v>
      </c>
      <c r="I104" s="8" t="s">
        <v>5</v>
      </c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x14ac:dyDescent="0.5">
      <c r="A105" t="s">
        <v>27</v>
      </c>
      <c r="B105" s="8">
        <v>8</v>
      </c>
      <c r="C105" s="8">
        <v>100.7</v>
      </c>
      <c r="D105" t="s">
        <v>22</v>
      </c>
      <c r="E105" s="8">
        <v>11</v>
      </c>
      <c r="F105" s="8">
        <v>104.81</v>
      </c>
      <c r="G105" s="8" t="s">
        <v>46</v>
      </c>
      <c r="H105" s="8">
        <v>2016</v>
      </c>
      <c r="I105" s="8" t="s">
        <v>6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x14ac:dyDescent="0.5">
      <c r="A106" t="s">
        <v>51</v>
      </c>
      <c r="B106" s="8">
        <v>11</v>
      </c>
      <c r="C106" s="8">
        <v>91.55</v>
      </c>
      <c r="D106" t="s">
        <v>53</v>
      </c>
      <c r="E106" s="8">
        <v>10</v>
      </c>
      <c r="F106" s="8">
        <v>91.6</v>
      </c>
      <c r="G106" s="8" t="s">
        <v>46</v>
      </c>
      <c r="H106" s="8">
        <v>2017</v>
      </c>
      <c r="I106" s="8" t="s">
        <v>6</v>
      </c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x14ac:dyDescent="0.5">
      <c r="A107" t="s">
        <v>51</v>
      </c>
      <c r="B107" s="8">
        <v>7</v>
      </c>
      <c r="C107" s="8">
        <v>101.87</v>
      </c>
      <c r="D107" t="s">
        <v>25</v>
      </c>
      <c r="E107" s="8">
        <v>11</v>
      </c>
      <c r="F107" s="8">
        <v>103.98</v>
      </c>
      <c r="G107" s="8" t="s">
        <v>46</v>
      </c>
      <c r="H107" s="8">
        <v>2017</v>
      </c>
      <c r="I107" s="8" t="s">
        <v>7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x14ac:dyDescent="0.5">
      <c r="A108" t="s">
        <v>52</v>
      </c>
      <c r="B108" s="8">
        <v>0</v>
      </c>
      <c r="C108" s="8">
        <v>98.76</v>
      </c>
      <c r="D108" t="s">
        <v>26</v>
      </c>
      <c r="E108" s="8">
        <v>6</v>
      </c>
      <c r="F108" s="8">
        <v>100.24</v>
      </c>
      <c r="G108" s="8" t="s">
        <v>46</v>
      </c>
      <c r="H108" s="8">
        <v>2017</v>
      </c>
      <c r="I108" s="8">
        <v>1</v>
      </c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x14ac:dyDescent="0.5">
      <c r="A109" t="s">
        <v>38</v>
      </c>
      <c r="B109" s="8">
        <v>2</v>
      </c>
      <c r="C109" s="8">
        <v>86.93</v>
      </c>
      <c r="D109" t="s">
        <v>24</v>
      </c>
      <c r="E109" s="8">
        <v>6</v>
      </c>
      <c r="F109" s="8">
        <v>95.94</v>
      </c>
      <c r="G109" s="8" t="s">
        <v>46</v>
      </c>
      <c r="H109" s="8">
        <v>2016</v>
      </c>
      <c r="I109" s="8">
        <v>1</v>
      </c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x14ac:dyDescent="0.5">
      <c r="A110" t="s">
        <v>38</v>
      </c>
      <c r="B110" s="8">
        <v>1</v>
      </c>
      <c r="C110" s="8">
        <v>78.25</v>
      </c>
      <c r="D110" t="s">
        <v>25</v>
      </c>
      <c r="E110" s="8">
        <v>6</v>
      </c>
      <c r="F110" s="8">
        <v>96.47</v>
      </c>
      <c r="G110" s="8" t="s">
        <v>46</v>
      </c>
      <c r="H110" s="8">
        <v>2017</v>
      </c>
      <c r="I110" s="8">
        <v>1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x14ac:dyDescent="0.5">
      <c r="A111" t="s">
        <v>37</v>
      </c>
      <c r="B111" s="8">
        <v>2</v>
      </c>
      <c r="C111" s="8">
        <v>92.44</v>
      </c>
      <c r="D111" s="11" t="s">
        <v>30</v>
      </c>
      <c r="E111" s="8">
        <v>6</v>
      </c>
      <c r="F111" s="8">
        <v>98.61</v>
      </c>
      <c r="G111" s="8" t="s">
        <v>46</v>
      </c>
      <c r="H111" s="8">
        <v>2014</v>
      </c>
      <c r="I111" s="8">
        <v>1</v>
      </c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x14ac:dyDescent="0.5">
      <c r="A112" s="11" t="s">
        <v>31</v>
      </c>
      <c r="B112" s="8">
        <v>6</v>
      </c>
      <c r="C112" s="8">
        <v>102.5</v>
      </c>
      <c r="D112" t="s">
        <v>35</v>
      </c>
      <c r="E112" s="8">
        <v>3</v>
      </c>
      <c r="F112" s="8">
        <v>83.93</v>
      </c>
      <c r="G112" s="8" t="s">
        <v>46</v>
      </c>
      <c r="H112" s="8">
        <v>2014</v>
      </c>
      <c r="I112" s="8">
        <v>1</v>
      </c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x14ac:dyDescent="0.5">
      <c r="A113" t="s">
        <v>31</v>
      </c>
      <c r="B113" s="8">
        <v>6</v>
      </c>
      <c r="C113" s="8">
        <v>101.84</v>
      </c>
      <c r="D113" s="11" t="s">
        <v>22</v>
      </c>
      <c r="E113" s="8">
        <v>8</v>
      </c>
      <c r="F113" s="8">
        <v>100.01</v>
      </c>
      <c r="G113" s="8" t="s">
        <v>46</v>
      </c>
      <c r="H113" s="8">
        <v>2014</v>
      </c>
      <c r="I113" s="8" t="s">
        <v>5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x14ac:dyDescent="0.5">
      <c r="A114" t="s">
        <v>31</v>
      </c>
      <c r="B114" s="8">
        <v>6</v>
      </c>
      <c r="C114" s="8">
        <v>83.74</v>
      </c>
      <c r="D114" t="s">
        <v>48</v>
      </c>
      <c r="E114" s="8">
        <v>2</v>
      </c>
      <c r="F114" s="8">
        <v>80.930000000000007</v>
      </c>
      <c r="G114" s="8" t="s">
        <v>46</v>
      </c>
      <c r="H114" s="8">
        <v>2017</v>
      </c>
      <c r="I114" s="8">
        <v>1</v>
      </c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x14ac:dyDescent="0.5">
      <c r="A115" t="s">
        <v>31</v>
      </c>
      <c r="B115" s="8">
        <v>3</v>
      </c>
      <c r="C115" s="8">
        <v>99.84</v>
      </c>
      <c r="D115" t="s">
        <v>27</v>
      </c>
      <c r="E115" s="8">
        <v>6</v>
      </c>
      <c r="F115" s="8">
        <v>102.96</v>
      </c>
      <c r="G115" s="8" t="s">
        <v>46</v>
      </c>
      <c r="H115" s="8">
        <v>2015</v>
      </c>
      <c r="I115" s="8">
        <v>1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x14ac:dyDescent="0.5">
      <c r="A116" t="s">
        <v>31</v>
      </c>
      <c r="B116" s="8">
        <v>2</v>
      </c>
      <c r="C116" s="8">
        <v>89.35</v>
      </c>
      <c r="D116" t="s">
        <v>27</v>
      </c>
      <c r="E116" s="8">
        <v>6</v>
      </c>
      <c r="F116" s="8">
        <v>92.43</v>
      </c>
      <c r="G116" s="8" t="s">
        <v>46</v>
      </c>
      <c r="H116" s="8">
        <v>2016</v>
      </c>
      <c r="I116" s="8">
        <v>1</v>
      </c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x14ac:dyDescent="0.5">
      <c r="A117" t="s">
        <v>31</v>
      </c>
      <c r="B117" s="8">
        <v>5</v>
      </c>
      <c r="C117" s="8">
        <v>98.42</v>
      </c>
      <c r="D117" t="s">
        <v>25</v>
      </c>
      <c r="E117" s="8">
        <v>10</v>
      </c>
      <c r="F117" s="8">
        <v>102.38</v>
      </c>
      <c r="G117" s="8" t="s">
        <v>46</v>
      </c>
      <c r="H117" s="8">
        <v>2017</v>
      </c>
      <c r="I117" s="8" t="s">
        <v>5</v>
      </c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x14ac:dyDescent="0.5">
      <c r="A118" t="s">
        <v>33</v>
      </c>
      <c r="B118" s="8">
        <v>5</v>
      </c>
      <c r="C118" s="8">
        <v>98.28</v>
      </c>
      <c r="D118" t="s">
        <v>32</v>
      </c>
      <c r="E118" s="8">
        <v>6</v>
      </c>
      <c r="F118" s="8">
        <v>94.46</v>
      </c>
      <c r="G118" s="8" t="s">
        <v>46</v>
      </c>
      <c r="H118" s="8">
        <v>2015</v>
      </c>
      <c r="I118" s="8">
        <v>1</v>
      </c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x14ac:dyDescent="0.5">
      <c r="A119" t="s">
        <v>35</v>
      </c>
      <c r="B119" s="8">
        <v>3</v>
      </c>
      <c r="C119" s="8">
        <v>83.93</v>
      </c>
      <c r="D119" s="11" t="s">
        <v>31</v>
      </c>
      <c r="E119" s="8">
        <v>6</v>
      </c>
      <c r="F119" s="8">
        <v>102.5</v>
      </c>
      <c r="G119" s="8" t="s">
        <v>46</v>
      </c>
      <c r="H119" s="8">
        <v>2014</v>
      </c>
      <c r="I119" s="8">
        <v>1</v>
      </c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x14ac:dyDescent="0.5">
      <c r="A120" t="s">
        <v>44</v>
      </c>
      <c r="B120" s="8">
        <v>1</v>
      </c>
      <c r="C120" s="8">
        <v>84.35</v>
      </c>
      <c r="D120" s="11" t="s">
        <v>26</v>
      </c>
      <c r="E120" s="8">
        <v>6</v>
      </c>
      <c r="F120" s="8">
        <v>97.08</v>
      </c>
      <c r="G120" s="8" t="s">
        <v>46</v>
      </c>
      <c r="H120" s="8">
        <v>2014</v>
      </c>
      <c r="I120" s="8">
        <v>1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x14ac:dyDescent="0.5">
      <c r="B121" s="8">
        <f>SUM(B1:B120)</f>
        <v>697</v>
      </c>
      <c r="C121" s="8"/>
      <c r="D121" s="8"/>
      <c r="E121" s="8">
        <f t="shared" ref="E121" si="15">SUM(E1:E120)</f>
        <v>697</v>
      </c>
      <c r="F121" s="8"/>
      <c r="H121" s="8" t="s">
        <v>47</v>
      </c>
      <c r="I121" s="8"/>
    </row>
    <row r="122" spans="1:25" x14ac:dyDescent="0.5">
      <c r="B122" s="8"/>
      <c r="C122" s="8"/>
      <c r="E122" s="8"/>
      <c r="F122" s="8"/>
      <c r="H122" s="8" t="s">
        <v>47</v>
      </c>
      <c r="I122" s="8"/>
    </row>
    <row r="123" spans="1:25" x14ac:dyDescent="0.5">
      <c r="B123" s="8"/>
      <c r="C123" s="8"/>
      <c r="E123" s="8"/>
      <c r="F123" s="8"/>
      <c r="G123" s="8" t="s">
        <v>47</v>
      </c>
      <c r="H123" s="8" t="s">
        <v>47</v>
      </c>
      <c r="I123" s="8"/>
    </row>
    <row r="124" spans="1:25" x14ac:dyDescent="0.5">
      <c r="B124" s="8"/>
      <c r="C124" s="8"/>
      <c r="E124" s="8"/>
      <c r="F124" s="8"/>
      <c r="H124" s="8" t="s">
        <v>47</v>
      </c>
      <c r="I124" s="8"/>
    </row>
    <row r="125" spans="1:25" x14ac:dyDescent="0.5">
      <c r="B125" s="8"/>
      <c r="C125" s="8"/>
      <c r="E125" s="8"/>
      <c r="F125" s="8"/>
      <c r="H125" s="8" t="s">
        <v>47</v>
      </c>
      <c r="I125" s="8"/>
    </row>
    <row r="126" spans="1:25" x14ac:dyDescent="0.5">
      <c r="B126" s="8"/>
      <c r="C126" s="8"/>
      <c r="E126" s="8"/>
      <c r="F126" s="8"/>
      <c r="G126" s="8" t="s">
        <v>47</v>
      </c>
      <c r="H126" s="8" t="s">
        <v>47</v>
      </c>
      <c r="I126" s="8"/>
    </row>
    <row r="127" spans="1:25" x14ac:dyDescent="0.5">
      <c r="A127" s="11"/>
      <c r="B127" s="8"/>
      <c r="C127" s="8"/>
      <c r="E127" s="8"/>
      <c r="F127" s="8"/>
      <c r="H127" s="8"/>
      <c r="I127" s="8"/>
    </row>
    <row r="128" spans="1:25" x14ac:dyDescent="0.5">
      <c r="B128" s="8"/>
      <c r="C128" s="8"/>
      <c r="E128" s="8"/>
      <c r="F128" s="8"/>
      <c r="H128" s="8"/>
      <c r="I128" s="8"/>
    </row>
    <row r="129" spans="2:9" x14ac:dyDescent="0.5">
      <c r="B129" s="8"/>
      <c r="C129" s="8"/>
      <c r="E129" s="8"/>
      <c r="F129" s="8"/>
      <c r="H129" s="8"/>
      <c r="I129" s="8"/>
    </row>
    <row r="132" spans="2:9" x14ac:dyDescent="0.5">
      <c r="B132" s="8"/>
      <c r="C132" s="8"/>
      <c r="E132" s="8"/>
      <c r="F132" s="8"/>
      <c r="H132" s="8"/>
      <c r="I132" s="8"/>
    </row>
    <row r="133" spans="2:9" x14ac:dyDescent="0.5">
      <c r="B133" s="8"/>
      <c r="C133" s="8"/>
      <c r="E133" s="8"/>
      <c r="F133" s="8"/>
      <c r="H133" s="8"/>
      <c r="I133" s="8"/>
    </row>
    <row r="134" spans="2:9" x14ac:dyDescent="0.5">
      <c r="B134" s="8"/>
      <c r="C134" s="8"/>
      <c r="E134" s="8"/>
      <c r="F134" s="8"/>
      <c r="H134" s="8"/>
      <c r="I134" s="8"/>
    </row>
    <row r="136" spans="2:9" x14ac:dyDescent="0.5">
      <c r="B136" s="8"/>
      <c r="C136" s="8"/>
      <c r="E136" s="8"/>
      <c r="F136" s="8"/>
      <c r="H136" s="8"/>
      <c r="I136" s="8"/>
    </row>
    <row r="137" spans="2:9" x14ac:dyDescent="0.5">
      <c r="B137" s="8"/>
      <c r="C137" s="8"/>
      <c r="E137" s="8"/>
      <c r="F137" s="8"/>
      <c r="H137" s="8"/>
      <c r="I137" s="8"/>
    </row>
    <row r="138" spans="2:9" x14ac:dyDescent="0.5">
      <c r="B138" s="8"/>
      <c r="C138" s="8"/>
      <c r="E138" s="8"/>
      <c r="F138" s="8"/>
      <c r="H138" s="8"/>
      <c r="I138" s="8"/>
    </row>
    <row r="139" spans="2:9" x14ac:dyDescent="0.5">
      <c r="B139" s="8"/>
      <c r="C139" s="8"/>
      <c r="D139" s="11"/>
      <c r="E139" s="8"/>
      <c r="F139" s="8"/>
      <c r="H139" s="8"/>
      <c r="I139" s="8"/>
    </row>
    <row r="140" spans="2:9" x14ac:dyDescent="0.5">
      <c r="B140" s="8"/>
      <c r="C140" s="8"/>
      <c r="E140" s="8"/>
      <c r="F140" s="8"/>
      <c r="H140" s="8"/>
      <c r="I140" s="8"/>
    </row>
    <row r="141" spans="2:9" x14ac:dyDescent="0.5">
      <c r="B141" s="8"/>
      <c r="C141" s="8"/>
      <c r="E141" s="8"/>
      <c r="F141" s="8"/>
      <c r="H141" s="8"/>
      <c r="I141" s="8"/>
    </row>
    <row r="144" spans="2:9" x14ac:dyDescent="0.5">
      <c r="B144" s="8"/>
      <c r="C144" s="8"/>
      <c r="E144" s="8"/>
      <c r="F144" s="8"/>
      <c r="H144" s="8"/>
      <c r="I144" s="8"/>
    </row>
    <row r="145" spans="2:9" x14ac:dyDescent="0.5">
      <c r="B145" s="8"/>
      <c r="C145" s="8"/>
      <c r="E145" s="8"/>
      <c r="F145" s="8"/>
      <c r="H145" s="8"/>
      <c r="I145" s="8"/>
    </row>
    <row r="146" spans="2:9" x14ac:dyDescent="0.5">
      <c r="B146" s="8"/>
      <c r="C146" s="8"/>
      <c r="E146" s="8"/>
      <c r="F146" s="8"/>
      <c r="H146" s="8"/>
      <c r="I146" s="8"/>
    </row>
    <row r="148" spans="2:9" x14ac:dyDescent="0.5">
      <c r="B148" s="8"/>
      <c r="C148" s="8"/>
      <c r="E148" s="8"/>
      <c r="F148" s="8"/>
      <c r="H148" s="8"/>
      <c r="I148" s="8"/>
    </row>
    <row r="149" spans="2:9" x14ac:dyDescent="0.5">
      <c r="B149" s="8"/>
      <c r="C149" s="8"/>
      <c r="E149" s="8"/>
      <c r="F149" s="8"/>
      <c r="H149" s="8"/>
      <c r="I149" s="8"/>
    </row>
    <row r="150" spans="2:9" x14ac:dyDescent="0.5">
      <c r="B150" s="8"/>
      <c r="C150" s="8"/>
      <c r="E150" s="8"/>
      <c r="F150" s="8"/>
      <c r="H150" s="8"/>
      <c r="I150" s="8"/>
    </row>
  </sheetData>
  <sortState ref="A1:AK150">
    <sortCondition ref="A1:A150"/>
    <sortCondition ref="H1:H150"/>
  </sortState>
  <pageMargins left="0.7" right="0.7" top="0.75" bottom="0.75" header="0.3" footer="0.3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0"/>
  <sheetViews>
    <sheetView workbookViewId="0"/>
  </sheetViews>
  <sheetFormatPr defaultRowHeight="14.35" x14ac:dyDescent="0.5"/>
  <cols>
    <col min="1" max="1" width="21" bestFit="1" customWidth="1"/>
    <col min="4" max="4" width="21" bestFit="1" customWidth="1"/>
    <col min="7" max="7" width="8.9375" style="8"/>
  </cols>
  <sheetData>
    <row r="1" spans="1:36" x14ac:dyDescent="0.5">
      <c r="A1" t="s">
        <v>36</v>
      </c>
      <c r="B1" s="8">
        <v>1</v>
      </c>
      <c r="C1" s="8">
        <v>81.31</v>
      </c>
      <c r="D1" t="s">
        <v>24</v>
      </c>
      <c r="E1" s="8">
        <v>6</v>
      </c>
      <c r="F1" s="8">
        <v>94.11</v>
      </c>
      <c r="G1" s="8" t="s">
        <v>46</v>
      </c>
      <c r="H1" s="8">
        <v>2015</v>
      </c>
      <c r="I1" s="8">
        <v>1</v>
      </c>
      <c r="J1" s="8" t="s">
        <v>14</v>
      </c>
      <c r="K1" s="8"/>
      <c r="L1" s="8"/>
      <c r="M1" s="8"/>
      <c r="N1" s="8"/>
      <c r="O1" s="8"/>
      <c r="P1" s="8"/>
      <c r="Q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F1" s="8"/>
      <c r="AH1" s="8"/>
      <c r="AI1" s="8"/>
      <c r="AJ1" s="8"/>
    </row>
    <row r="2" spans="1:36" x14ac:dyDescent="0.5">
      <c r="A2" t="s">
        <v>36</v>
      </c>
      <c r="B2" s="8">
        <v>2</v>
      </c>
      <c r="C2" s="8">
        <v>85.5</v>
      </c>
      <c r="D2" t="s">
        <v>50</v>
      </c>
      <c r="E2" s="8">
        <v>6</v>
      </c>
      <c r="F2" s="8">
        <v>88.29</v>
      </c>
      <c r="G2" s="8" t="s">
        <v>46</v>
      </c>
      <c r="H2" s="8">
        <v>2017</v>
      </c>
      <c r="I2" s="8">
        <v>1</v>
      </c>
      <c r="J2" s="8" t="s">
        <v>14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H2" s="8"/>
      <c r="AI2" s="8"/>
      <c r="AJ2" s="8"/>
    </row>
    <row r="3" spans="1:36" ht="14.45" customHeight="1" x14ac:dyDescent="0.5">
      <c r="A3" t="s">
        <v>36</v>
      </c>
      <c r="B3" s="8">
        <v>4</v>
      </c>
      <c r="C3" s="8">
        <v>87.12</v>
      </c>
      <c r="D3" t="s">
        <v>26</v>
      </c>
      <c r="E3" s="8">
        <v>6</v>
      </c>
      <c r="F3" s="8">
        <v>90.94</v>
      </c>
      <c r="G3" s="8" t="s">
        <v>46</v>
      </c>
      <c r="H3" s="8">
        <v>2016</v>
      </c>
      <c r="I3" s="8">
        <v>1</v>
      </c>
      <c r="J3" s="8" t="s">
        <v>14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H3" s="8"/>
      <c r="AI3" s="8"/>
      <c r="AJ3" s="8"/>
    </row>
    <row r="4" spans="1:36" ht="14.45" customHeight="1" x14ac:dyDescent="0.5">
      <c r="A4" t="s">
        <v>28</v>
      </c>
      <c r="B4" s="8">
        <v>6</v>
      </c>
      <c r="C4" s="8">
        <v>91.49</v>
      </c>
      <c r="D4" t="s">
        <v>34</v>
      </c>
      <c r="E4" s="8">
        <v>3</v>
      </c>
      <c r="F4" s="8">
        <v>88.3</v>
      </c>
      <c r="G4" s="8" t="s">
        <v>46</v>
      </c>
      <c r="H4" s="8">
        <v>2016</v>
      </c>
      <c r="I4" s="8">
        <v>1</v>
      </c>
      <c r="J4" s="8" t="s">
        <v>13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H4" s="8"/>
      <c r="AI4" s="8"/>
      <c r="AJ4" s="8"/>
    </row>
    <row r="5" spans="1:36" x14ac:dyDescent="0.5">
      <c r="A5" t="s">
        <v>28</v>
      </c>
      <c r="B5" s="8">
        <v>7</v>
      </c>
      <c r="C5" s="8">
        <v>91.02</v>
      </c>
      <c r="D5" t="s">
        <v>25</v>
      </c>
      <c r="E5" s="8">
        <v>8</v>
      </c>
      <c r="F5" s="8">
        <v>94.24</v>
      </c>
      <c r="G5" s="8" t="s">
        <v>46</v>
      </c>
      <c r="H5" s="8">
        <v>2015</v>
      </c>
      <c r="I5" s="8" t="s">
        <v>5</v>
      </c>
      <c r="J5" s="8" t="s">
        <v>14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F5" s="8"/>
      <c r="AH5" s="8"/>
      <c r="AI5" s="8"/>
      <c r="AJ5" s="8"/>
    </row>
    <row r="6" spans="1:36" x14ac:dyDescent="0.5">
      <c r="A6" t="s">
        <v>28</v>
      </c>
      <c r="B6" s="8">
        <v>6</v>
      </c>
      <c r="C6" s="8">
        <v>89.14</v>
      </c>
      <c r="D6" t="s">
        <v>40</v>
      </c>
      <c r="E6" s="8">
        <v>1</v>
      </c>
      <c r="F6" s="8">
        <v>87.24</v>
      </c>
      <c r="G6" s="8" t="s">
        <v>46</v>
      </c>
      <c r="H6" s="8">
        <v>2015</v>
      </c>
      <c r="I6" s="8">
        <v>1</v>
      </c>
      <c r="J6" s="8" t="s">
        <v>13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H6" s="8"/>
      <c r="AI6" s="8"/>
      <c r="AJ6" s="8"/>
    </row>
    <row r="7" spans="1:36" x14ac:dyDescent="0.5">
      <c r="A7" t="s">
        <v>28</v>
      </c>
      <c r="B7" s="8">
        <v>8</v>
      </c>
      <c r="C7" s="8">
        <v>101.64</v>
      </c>
      <c r="D7" t="s">
        <v>27</v>
      </c>
      <c r="E7" s="8">
        <v>10</v>
      </c>
      <c r="F7" s="8">
        <v>101.34</v>
      </c>
      <c r="G7" s="8" t="s">
        <v>46</v>
      </c>
      <c r="H7" s="8">
        <v>2016</v>
      </c>
      <c r="I7" s="8" t="s">
        <v>5</v>
      </c>
      <c r="J7" s="8" t="s">
        <v>14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F7" s="8"/>
      <c r="AH7" s="8"/>
      <c r="AI7" s="8"/>
      <c r="AJ7" s="8"/>
    </row>
    <row r="8" spans="1:36" x14ac:dyDescent="0.5">
      <c r="A8" t="s">
        <v>39</v>
      </c>
      <c r="B8" s="8">
        <v>2</v>
      </c>
      <c r="C8" s="8">
        <v>79.02</v>
      </c>
      <c r="D8" s="11" t="s">
        <v>24</v>
      </c>
      <c r="E8" s="8">
        <v>6</v>
      </c>
      <c r="F8" s="8">
        <v>88.84</v>
      </c>
      <c r="G8" s="8" t="s">
        <v>46</v>
      </c>
      <c r="H8" s="8">
        <v>2014</v>
      </c>
      <c r="I8" s="8">
        <v>1</v>
      </c>
      <c r="J8" s="8" t="s">
        <v>14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F8" s="8"/>
      <c r="AH8" s="8"/>
      <c r="AI8" s="8"/>
      <c r="AJ8" s="8"/>
    </row>
    <row r="9" spans="1:36" x14ac:dyDescent="0.5">
      <c r="A9" t="s">
        <v>29</v>
      </c>
      <c r="B9" s="8">
        <v>2</v>
      </c>
      <c r="C9" s="8">
        <v>109.57</v>
      </c>
      <c r="D9" t="s">
        <v>26</v>
      </c>
      <c r="E9" s="8">
        <v>10</v>
      </c>
      <c r="F9" s="8">
        <v>109.83</v>
      </c>
      <c r="G9" s="8" t="s">
        <v>46</v>
      </c>
      <c r="H9" s="8">
        <v>2016</v>
      </c>
      <c r="I9" s="8" t="s">
        <v>5</v>
      </c>
      <c r="J9" s="8" t="s">
        <v>14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G9" s="8"/>
      <c r="AH9" s="8"/>
      <c r="AI9" s="8"/>
    </row>
    <row r="10" spans="1:36" x14ac:dyDescent="0.5">
      <c r="A10" t="s">
        <v>29</v>
      </c>
      <c r="B10" s="8">
        <v>6</v>
      </c>
      <c r="C10" s="8">
        <v>103.58</v>
      </c>
      <c r="D10" t="s">
        <v>19</v>
      </c>
      <c r="E10" s="8">
        <v>2</v>
      </c>
      <c r="F10" s="8">
        <v>111.65</v>
      </c>
      <c r="G10" s="8" t="s">
        <v>46</v>
      </c>
      <c r="H10" s="8">
        <v>2016</v>
      </c>
      <c r="I10" s="8">
        <v>1</v>
      </c>
      <c r="J10" s="8" t="s">
        <v>13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F10" s="8"/>
      <c r="AG10" s="11"/>
      <c r="AH10" s="8"/>
      <c r="AI10" s="8"/>
      <c r="AJ10" s="8"/>
    </row>
    <row r="11" spans="1:36" x14ac:dyDescent="0.5">
      <c r="A11" t="s">
        <v>29</v>
      </c>
      <c r="B11" s="8">
        <v>5</v>
      </c>
      <c r="C11" s="8">
        <v>93.75</v>
      </c>
      <c r="D11" t="s">
        <v>51</v>
      </c>
      <c r="E11" s="8">
        <v>6</v>
      </c>
      <c r="F11" s="8">
        <v>94.89</v>
      </c>
      <c r="G11" s="8" t="s">
        <v>46</v>
      </c>
      <c r="H11" s="8">
        <v>2017</v>
      </c>
      <c r="I11" s="8">
        <v>1</v>
      </c>
      <c r="J11" s="8" t="s">
        <v>14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F11" s="8"/>
      <c r="AG11" s="8"/>
      <c r="AH11" s="8"/>
      <c r="AI11" s="8"/>
    </row>
    <row r="12" spans="1:36" ht="14.45" customHeight="1" x14ac:dyDescent="0.5">
      <c r="A12" t="s">
        <v>42</v>
      </c>
      <c r="B12" s="8">
        <v>1</v>
      </c>
      <c r="C12" s="8">
        <v>90.35</v>
      </c>
      <c r="D12" t="s">
        <v>19</v>
      </c>
      <c r="E12" s="8">
        <v>6</v>
      </c>
      <c r="F12" s="8">
        <v>99.97</v>
      </c>
      <c r="G12" s="8" t="s">
        <v>46</v>
      </c>
      <c r="H12" s="8">
        <v>2015</v>
      </c>
      <c r="I12" s="8">
        <v>1</v>
      </c>
      <c r="J12" s="8" t="s">
        <v>14</v>
      </c>
      <c r="K12" s="11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G12" s="8"/>
      <c r="AH12" s="8"/>
      <c r="AI12" s="8"/>
    </row>
    <row r="13" spans="1:36" x14ac:dyDescent="0.5">
      <c r="A13" t="s">
        <v>49</v>
      </c>
      <c r="B13" s="8">
        <v>0</v>
      </c>
      <c r="C13" s="8">
        <v>63.2</v>
      </c>
      <c r="D13" t="s">
        <v>24</v>
      </c>
      <c r="E13" s="8">
        <v>6</v>
      </c>
      <c r="F13" s="8">
        <v>95.94</v>
      </c>
      <c r="G13" s="8" t="s">
        <v>46</v>
      </c>
      <c r="H13" s="8">
        <v>2017</v>
      </c>
      <c r="I13" s="8">
        <v>1</v>
      </c>
      <c r="J13" s="8" t="s">
        <v>14</v>
      </c>
      <c r="K13" s="11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G13" s="8"/>
      <c r="AH13" s="8"/>
    </row>
    <row r="14" spans="1:36" x14ac:dyDescent="0.5">
      <c r="A14" t="s">
        <v>53</v>
      </c>
      <c r="B14" s="8">
        <v>6</v>
      </c>
      <c r="C14" s="8">
        <v>106.09</v>
      </c>
      <c r="D14" t="s">
        <v>43</v>
      </c>
      <c r="E14" s="8">
        <v>0</v>
      </c>
      <c r="F14" s="8">
        <v>95.37</v>
      </c>
      <c r="G14" s="8" t="s">
        <v>46</v>
      </c>
      <c r="H14" s="8">
        <v>2017</v>
      </c>
      <c r="I14" s="8">
        <v>1</v>
      </c>
      <c r="J14" s="8" t="s">
        <v>13</v>
      </c>
      <c r="K14" s="11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G14" s="8"/>
      <c r="AH14" s="8"/>
    </row>
    <row r="15" spans="1:36" x14ac:dyDescent="0.5">
      <c r="A15" t="s">
        <v>53</v>
      </c>
      <c r="B15" s="8">
        <v>10</v>
      </c>
      <c r="C15" s="8">
        <v>97.7</v>
      </c>
      <c r="D15" t="s">
        <v>26</v>
      </c>
      <c r="E15" s="8">
        <v>4</v>
      </c>
      <c r="F15" s="8">
        <v>99.43</v>
      </c>
      <c r="G15" s="8" t="s">
        <v>46</v>
      </c>
      <c r="H15" s="8">
        <v>2017</v>
      </c>
      <c r="I15" s="8" t="s">
        <v>5</v>
      </c>
      <c r="J15" s="8" t="s">
        <v>13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G15" s="8"/>
      <c r="AH15" s="8"/>
    </row>
    <row r="16" spans="1:36" x14ac:dyDescent="0.5">
      <c r="A16" t="s">
        <v>53</v>
      </c>
      <c r="B16" s="8">
        <v>10</v>
      </c>
      <c r="C16" s="8">
        <v>91.6</v>
      </c>
      <c r="D16" t="s">
        <v>51</v>
      </c>
      <c r="E16" s="8">
        <v>11</v>
      </c>
      <c r="F16" s="8">
        <v>91.55</v>
      </c>
      <c r="G16" s="8" t="s">
        <v>46</v>
      </c>
      <c r="H16" s="8">
        <v>2017</v>
      </c>
      <c r="I16" s="8" t="s">
        <v>6</v>
      </c>
      <c r="J16" s="8" t="s">
        <v>14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G16" s="8"/>
      <c r="AH16" s="8"/>
    </row>
    <row r="17" spans="1:34" x14ac:dyDescent="0.5">
      <c r="A17" t="s">
        <v>22</v>
      </c>
      <c r="B17" s="8">
        <v>10</v>
      </c>
      <c r="C17" s="8">
        <v>95.95</v>
      </c>
      <c r="D17" t="s">
        <v>25</v>
      </c>
      <c r="E17" s="8">
        <v>7</v>
      </c>
      <c r="F17" s="8">
        <v>97.5</v>
      </c>
      <c r="G17" s="8" t="s">
        <v>46</v>
      </c>
      <c r="H17" s="8">
        <v>2016</v>
      </c>
      <c r="I17" s="8" t="s">
        <v>5</v>
      </c>
      <c r="J17" s="8" t="s">
        <v>13</v>
      </c>
      <c r="Q17" s="8"/>
      <c r="AD17" s="8"/>
      <c r="AE17" s="8"/>
      <c r="AG17" s="8"/>
      <c r="AH17" s="8"/>
    </row>
    <row r="18" spans="1:34" ht="14.45" customHeight="1" x14ac:dyDescent="0.5">
      <c r="A18" s="11" t="s">
        <v>22</v>
      </c>
      <c r="B18" s="8">
        <v>6</v>
      </c>
      <c r="C18" s="8">
        <v>102.48</v>
      </c>
      <c r="D18" t="s">
        <v>45</v>
      </c>
      <c r="E18" s="8">
        <v>0</v>
      </c>
      <c r="F18" s="8">
        <v>86.68</v>
      </c>
      <c r="G18" s="8" t="s">
        <v>46</v>
      </c>
      <c r="H18" s="8">
        <v>2014</v>
      </c>
      <c r="I18" s="8">
        <v>1</v>
      </c>
      <c r="J18" s="8" t="s">
        <v>13</v>
      </c>
      <c r="K18" s="11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11"/>
      <c r="AG18" s="8"/>
      <c r="AH18" s="8"/>
    </row>
    <row r="19" spans="1:34" x14ac:dyDescent="0.5">
      <c r="A19" t="s">
        <v>22</v>
      </c>
      <c r="B19" s="8">
        <v>6</v>
      </c>
      <c r="C19" s="8">
        <v>95.64</v>
      </c>
      <c r="D19" t="s">
        <v>43</v>
      </c>
      <c r="E19" s="8">
        <v>1</v>
      </c>
      <c r="F19" s="8">
        <v>86.71</v>
      </c>
      <c r="G19" s="8" t="s">
        <v>46</v>
      </c>
      <c r="H19" s="8">
        <v>2016</v>
      </c>
      <c r="I19" s="8">
        <v>1</v>
      </c>
      <c r="J19" s="8" t="s">
        <v>13</v>
      </c>
      <c r="Q19" s="8"/>
      <c r="AD19" s="8"/>
      <c r="AE19" s="8"/>
      <c r="AG19" s="8"/>
      <c r="AH19" s="8"/>
    </row>
    <row r="20" spans="1:34" x14ac:dyDescent="0.5">
      <c r="A20" t="s">
        <v>22</v>
      </c>
      <c r="B20" s="8">
        <v>4</v>
      </c>
      <c r="C20" s="8">
        <v>94.22</v>
      </c>
      <c r="D20" t="s">
        <v>21</v>
      </c>
      <c r="E20" s="8">
        <v>11</v>
      </c>
      <c r="F20" s="8">
        <v>99.63</v>
      </c>
      <c r="G20" s="8" t="s">
        <v>46</v>
      </c>
      <c r="H20" s="8">
        <v>2016</v>
      </c>
      <c r="I20" s="8" t="s">
        <v>7</v>
      </c>
      <c r="J20" s="8" t="s">
        <v>14</v>
      </c>
      <c r="Q20" s="8"/>
      <c r="AD20" s="8"/>
      <c r="AF20" s="8"/>
      <c r="AG20" s="8"/>
    </row>
    <row r="21" spans="1:34" x14ac:dyDescent="0.5">
      <c r="A21" t="s">
        <v>22</v>
      </c>
      <c r="B21" s="8">
        <v>4</v>
      </c>
      <c r="C21" s="8">
        <v>93.11</v>
      </c>
      <c r="D21" s="11" t="s">
        <v>19</v>
      </c>
      <c r="E21" s="8">
        <v>10</v>
      </c>
      <c r="F21" s="8">
        <v>106.55</v>
      </c>
      <c r="G21" s="8" t="s">
        <v>46</v>
      </c>
      <c r="H21" s="8">
        <v>2014</v>
      </c>
      <c r="I21" s="8" t="s">
        <v>6</v>
      </c>
      <c r="J21" s="8" t="s">
        <v>14</v>
      </c>
      <c r="Q21" s="8"/>
      <c r="AD21" s="8"/>
      <c r="AE21" s="8"/>
      <c r="AG21" s="8"/>
      <c r="AH21" s="8"/>
    </row>
    <row r="22" spans="1:34" x14ac:dyDescent="0.5">
      <c r="A22" t="s">
        <v>22</v>
      </c>
      <c r="B22" s="8">
        <v>11</v>
      </c>
      <c r="C22" s="8">
        <v>104.81</v>
      </c>
      <c r="D22" t="s">
        <v>27</v>
      </c>
      <c r="E22" s="8">
        <v>8</v>
      </c>
      <c r="F22" s="8">
        <v>100.7</v>
      </c>
      <c r="G22" s="8" t="s">
        <v>46</v>
      </c>
      <c r="H22" s="8">
        <v>2016</v>
      </c>
      <c r="I22" s="8" t="s">
        <v>6</v>
      </c>
      <c r="J22" s="8" t="s">
        <v>13</v>
      </c>
      <c r="Q22" s="8"/>
      <c r="AD22" s="8"/>
      <c r="AE22" s="8"/>
      <c r="AG22" s="8"/>
      <c r="AH22" s="8"/>
    </row>
    <row r="23" spans="1:34" x14ac:dyDescent="0.5">
      <c r="A23" s="11" t="s">
        <v>22</v>
      </c>
      <c r="B23" s="8">
        <v>8</v>
      </c>
      <c r="C23" s="8">
        <v>100.01</v>
      </c>
      <c r="D23" t="s">
        <v>31</v>
      </c>
      <c r="E23" s="8">
        <v>6</v>
      </c>
      <c r="F23" s="8">
        <v>101.84</v>
      </c>
      <c r="G23" s="8" t="s">
        <v>46</v>
      </c>
      <c r="H23" s="8">
        <v>2014</v>
      </c>
      <c r="I23" s="8" t="s">
        <v>5</v>
      </c>
      <c r="J23" s="8" t="s">
        <v>13</v>
      </c>
      <c r="Q23" s="8"/>
      <c r="AD23" s="8"/>
      <c r="AE23" s="8"/>
      <c r="AG23" s="8"/>
      <c r="AH23" s="8"/>
    </row>
    <row r="24" spans="1:34" x14ac:dyDescent="0.5">
      <c r="A24" t="s">
        <v>34</v>
      </c>
      <c r="B24" s="8">
        <v>3</v>
      </c>
      <c r="C24" s="8">
        <v>88.3</v>
      </c>
      <c r="D24" t="s">
        <v>28</v>
      </c>
      <c r="E24" s="8">
        <v>6</v>
      </c>
      <c r="F24" s="8">
        <v>91.49</v>
      </c>
      <c r="G24" s="8" t="s">
        <v>46</v>
      </c>
      <c r="H24" s="8">
        <v>2016</v>
      </c>
      <c r="I24" s="8">
        <v>1</v>
      </c>
      <c r="J24" s="8" t="s">
        <v>14</v>
      </c>
      <c r="Q24" s="8"/>
    </row>
    <row r="25" spans="1:34" x14ac:dyDescent="0.5">
      <c r="A25" t="s">
        <v>34</v>
      </c>
      <c r="B25" s="8">
        <v>4</v>
      </c>
      <c r="C25" s="8">
        <v>92.84</v>
      </c>
      <c r="D25" t="s">
        <v>21</v>
      </c>
      <c r="E25" s="8">
        <v>6</v>
      </c>
      <c r="F25" s="8">
        <v>105.69</v>
      </c>
      <c r="G25" s="8" t="s">
        <v>46</v>
      </c>
      <c r="H25" s="8">
        <v>2015</v>
      </c>
      <c r="I25" s="8">
        <v>1</v>
      </c>
      <c r="J25" s="8" t="s">
        <v>14</v>
      </c>
      <c r="Q25" s="8"/>
    </row>
    <row r="26" spans="1:34" x14ac:dyDescent="0.5">
      <c r="A26" t="s">
        <v>34</v>
      </c>
      <c r="B26" s="8">
        <v>4</v>
      </c>
      <c r="C26" s="8">
        <v>91.91</v>
      </c>
      <c r="D26" s="11" t="s">
        <v>19</v>
      </c>
      <c r="E26" s="8">
        <v>6</v>
      </c>
      <c r="F26" s="8">
        <v>96.72</v>
      </c>
      <c r="G26" s="8" t="s">
        <v>46</v>
      </c>
      <c r="H26" s="8">
        <v>2014</v>
      </c>
      <c r="I26" s="8">
        <v>1</v>
      </c>
      <c r="J26" s="8" t="s">
        <v>14</v>
      </c>
      <c r="Q26" s="8"/>
    </row>
    <row r="27" spans="1:34" x14ac:dyDescent="0.5">
      <c r="A27" t="s">
        <v>25</v>
      </c>
      <c r="B27" s="8">
        <v>8</v>
      </c>
      <c r="C27" s="8">
        <v>94.24</v>
      </c>
      <c r="D27" t="s">
        <v>28</v>
      </c>
      <c r="E27" s="8">
        <v>7</v>
      </c>
      <c r="F27" s="8">
        <v>91.02</v>
      </c>
      <c r="G27" s="8" t="s">
        <v>46</v>
      </c>
      <c r="H27" s="8">
        <v>2015</v>
      </c>
      <c r="I27" s="8" t="s">
        <v>5</v>
      </c>
      <c r="J27" s="8" t="s">
        <v>13</v>
      </c>
      <c r="Q27" s="8"/>
    </row>
    <row r="28" spans="1:34" x14ac:dyDescent="0.5">
      <c r="A28" t="s">
        <v>25</v>
      </c>
      <c r="B28" s="8">
        <v>7</v>
      </c>
      <c r="C28" s="8">
        <v>97.5</v>
      </c>
      <c r="D28" t="s">
        <v>22</v>
      </c>
      <c r="E28" s="8">
        <v>10</v>
      </c>
      <c r="F28" s="8">
        <v>95.95</v>
      </c>
      <c r="G28" s="8" t="s">
        <v>46</v>
      </c>
      <c r="H28" s="8">
        <v>2016</v>
      </c>
      <c r="I28" s="8" t="s">
        <v>5</v>
      </c>
      <c r="J28" s="8" t="s">
        <v>14</v>
      </c>
    </row>
    <row r="29" spans="1:34" x14ac:dyDescent="0.5">
      <c r="A29" t="s">
        <v>25</v>
      </c>
      <c r="B29" s="8">
        <v>11</v>
      </c>
      <c r="C29" s="8">
        <v>98.41</v>
      </c>
      <c r="D29" t="s">
        <v>24</v>
      </c>
      <c r="E29" s="8">
        <v>9</v>
      </c>
      <c r="F29" s="8">
        <v>90.07</v>
      </c>
      <c r="G29" s="8" t="s">
        <v>46</v>
      </c>
      <c r="H29" s="8">
        <v>2017</v>
      </c>
      <c r="I29" s="8" t="s">
        <v>6</v>
      </c>
      <c r="J29" s="8" t="s">
        <v>13</v>
      </c>
    </row>
    <row r="30" spans="1:34" x14ac:dyDescent="0.5">
      <c r="A30" t="s">
        <v>25</v>
      </c>
      <c r="B30" s="8">
        <v>6</v>
      </c>
      <c r="C30" s="8">
        <v>98.02</v>
      </c>
      <c r="D30" t="s">
        <v>41</v>
      </c>
      <c r="E30" s="8">
        <v>0</v>
      </c>
      <c r="F30" s="8">
        <v>77.97</v>
      </c>
      <c r="G30" s="8" t="s">
        <v>46</v>
      </c>
      <c r="H30" s="8">
        <v>2015</v>
      </c>
      <c r="I30" s="8">
        <v>1</v>
      </c>
      <c r="J30" s="8" t="s">
        <v>13</v>
      </c>
      <c r="Q30" s="8"/>
    </row>
    <row r="31" spans="1:34" x14ac:dyDescent="0.5">
      <c r="A31" t="s">
        <v>25</v>
      </c>
      <c r="B31" s="8">
        <v>6</v>
      </c>
      <c r="C31" s="8">
        <v>97.4</v>
      </c>
      <c r="D31" t="s">
        <v>41</v>
      </c>
      <c r="E31" s="8">
        <v>3</v>
      </c>
      <c r="F31" s="8">
        <v>79.64</v>
      </c>
      <c r="G31" s="8" t="s">
        <v>46</v>
      </c>
      <c r="H31" s="8">
        <v>2016</v>
      </c>
      <c r="I31" s="8">
        <v>1</v>
      </c>
      <c r="J31" s="8" t="s">
        <v>13</v>
      </c>
      <c r="Q31" s="8"/>
    </row>
    <row r="32" spans="1:34" x14ac:dyDescent="0.5">
      <c r="A32" t="s">
        <v>25</v>
      </c>
      <c r="B32" s="8">
        <v>5</v>
      </c>
      <c r="C32" s="8">
        <v>104.39</v>
      </c>
      <c r="D32" t="s">
        <v>19</v>
      </c>
      <c r="E32" s="8">
        <v>10</v>
      </c>
      <c r="F32" s="8">
        <v>108.5</v>
      </c>
      <c r="G32" s="8" t="s">
        <v>46</v>
      </c>
      <c r="H32" s="8">
        <v>2015</v>
      </c>
      <c r="I32" s="8" t="s">
        <v>6</v>
      </c>
      <c r="J32" s="8" t="s">
        <v>14</v>
      </c>
    </row>
    <row r="33" spans="1:17" x14ac:dyDescent="0.5">
      <c r="A33" t="s">
        <v>25</v>
      </c>
      <c r="B33" s="8">
        <v>11</v>
      </c>
      <c r="C33" s="8">
        <v>103.98</v>
      </c>
      <c r="D33" t="s">
        <v>51</v>
      </c>
      <c r="E33" s="8">
        <v>7</v>
      </c>
      <c r="F33" s="8">
        <v>101.87</v>
      </c>
      <c r="G33" s="8" t="s">
        <v>46</v>
      </c>
      <c r="H33" s="8">
        <v>2017</v>
      </c>
      <c r="I33" s="8" t="s">
        <v>7</v>
      </c>
      <c r="J33" s="8" t="s">
        <v>13</v>
      </c>
    </row>
    <row r="34" spans="1:17" x14ac:dyDescent="0.5">
      <c r="A34" t="s">
        <v>25</v>
      </c>
      <c r="B34" s="8">
        <v>6</v>
      </c>
      <c r="C34" s="8">
        <v>96.47</v>
      </c>
      <c r="D34" t="s">
        <v>38</v>
      </c>
      <c r="E34" s="8">
        <v>1</v>
      </c>
      <c r="F34" s="8">
        <v>78.25</v>
      </c>
      <c r="G34" s="8" t="s">
        <v>46</v>
      </c>
      <c r="H34" s="8">
        <v>2017</v>
      </c>
      <c r="I34" s="8">
        <v>1</v>
      </c>
      <c r="J34" s="8" t="s">
        <v>13</v>
      </c>
      <c r="Q34" s="8"/>
    </row>
    <row r="35" spans="1:17" ht="14.45" customHeight="1" x14ac:dyDescent="0.5">
      <c r="A35" t="s">
        <v>25</v>
      </c>
      <c r="B35" s="8">
        <v>10</v>
      </c>
      <c r="C35" s="8">
        <v>102.38</v>
      </c>
      <c r="D35" t="s">
        <v>31</v>
      </c>
      <c r="E35" s="8">
        <v>5</v>
      </c>
      <c r="F35" s="8">
        <v>98.42</v>
      </c>
      <c r="G35" s="8" t="s">
        <v>46</v>
      </c>
      <c r="H35" s="8">
        <v>2017</v>
      </c>
      <c r="I35" s="8" t="s">
        <v>5</v>
      </c>
      <c r="J35" s="8" t="s">
        <v>13</v>
      </c>
    </row>
    <row r="36" spans="1:17" x14ac:dyDescent="0.5">
      <c r="A36" t="s">
        <v>24</v>
      </c>
      <c r="B36" s="8">
        <v>6</v>
      </c>
      <c r="C36" s="8">
        <v>94.11</v>
      </c>
      <c r="D36" t="s">
        <v>36</v>
      </c>
      <c r="E36" s="8">
        <v>1</v>
      </c>
      <c r="F36" s="8">
        <v>81.31</v>
      </c>
      <c r="G36" s="8" t="s">
        <v>46</v>
      </c>
      <c r="H36" s="8">
        <v>2015</v>
      </c>
      <c r="I36" s="8">
        <v>1</v>
      </c>
      <c r="J36" s="8" t="s">
        <v>13</v>
      </c>
    </row>
    <row r="37" spans="1:17" x14ac:dyDescent="0.5">
      <c r="A37" s="11" t="s">
        <v>24</v>
      </c>
      <c r="B37" s="8">
        <v>6</v>
      </c>
      <c r="C37" s="8">
        <v>88.84</v>
      </c>
      <c r="D37" t="s">
        <v>39</v>
      </c>
      <c r="E37" s="8">
        <v>2</v>
      </c>
      <c r="F37" s="8">
        <v>79.02</v>
      </c>
      <c r="G37" s="8" t="s">
        <v>46</v>
      </c>
      <c r="H37" s="8">
        <v>2014</v>
      </c>
      <c r="I37" s="8">
        <v>1</v>
      </c>
      <c r="J37" s="8" t="s">
        <v>13</v>
      </c>
    </row>
    <row r="38" spans="1:17" x14ac:dyDescent="0.5">
      <c r="A38" t="s">
        <v>24</v>
      </c>
      <c r="B38" s="8">
        <v>6</v>
      </c>
      <c r="C38" s="8">
        <v>95.94</v>
      </c>
      <c r="D38" t="s">
        <v>49</v>
      </c>
      <c r="E38" s="8">
        <v>0</v>
      </c>
      <c r="F38" s="8">
        <v>63.2</v>
      </c>
      <c r="G38" s="8" t="s">
        <v>46</v>
      </c>
      <c r="H38" s="8">
        <v>2017</v>
      </c>
      <c r="I38" s="8">
        <v>1</v>
      </c>
      <c r="J38" s="8" t="s">
        <v>13</v>
      </c>
    </row>
    <row r="39" spans="1:17" x14ac:dyDescent="0.5">
      <c r="A39" t="s">
        <v>24</v>
      </c>
      <c r="B39" s="8">
        <v>9</v>
      </c>
      <c r="C39" s="8">
        <v>90.07</v>
      </c>
      <c r="D39" t="s">
        <v>25</v>
      </c>
      <c r="E39" s="8">
        <v>11</v>
      </c>
      <c r="F39" s="8">
        <v>98.41</v>
      </c>
      <c r="G39" s="8" t="s">
        <v>46</v>
      </c>
      <c r="H39" s="8">
        <v>2017</v>
      </c>
      <c r="I39" s="8" t="s">
        <v>6</v>
      </c>
      <c r="J39" s="8" t="s">
        <v>14</v>
      </c>
    </row>
    <row r="40" spans="1:17" x14ac:dyDescent="0.5">
      <c r="A40" t="s">
        <v>24</v>
      </c>
      <c r="B40" s="8">
        <v>10</v>
      </c>
      <c r="C40" s="8">
        <v>101.05</v>
      </c>
      <c r="D40" t="s">
        <v>50</v>
      </c>
      <c r="E40" s="8">
        <v>5</v>
      </c>
      <c r="F40" s="8">
        <v>97.26</v>
      </c>
      <c r="G40" s="8" t="s">
        <v>46</v>
      </c>
      <c r="H40" s="8">
        <v>2017</v>
      </c>
      <c r="I40" s="8" t="s">
        <v>5</v>
      </c>
      <c r="J40" s="8" t="s">
        <v>13</v>
      </c>
    </row>
    <row r="41" spans="1:17" x14ac:dyDescent="0.5">
      <c r="A41" t="s">
        <v>24</v>
      </c>
      <c r="B41" s="8">
        <v>10</v>
      </c>
      <c r="C41" s="8">
        <v>100.55</v>
      </c>
      <c r="D41" t="s">
        <v>21</v>
      </c>
      <c r="E41" s="8">
        <v>9</v>
      </c>
      <c r="F41" s="8">
        <v>95.79</v>
      </c>
      <c r="G41" s="8" t="s">
        <v>46</v>
      </c>
      <c r="H41" s="8">
        <v>2015</v>
      </c>
      <c r="I41" s="8" t="s">
        <v>6</v>
      </c>
      <c r="J41" s="8" t="s">
        <v>13</v>
      </c>
    </row>
    <row r="42" spans="1:17" x14ac:dyDescent="0.5">
      <c r="A42" t="s">
        <v>24</v>
      </c>
      <c r="B42" s="8">
        <v>6</v>
      </c>
      <c r="C42" s="8">
        <v>100.71</v>
      </c>
      <c r="D42" s="11" t="s">
        <v>21</v>
      </c>
      <c r="E42" s="8">
        <v>10</v>
      </c>
      <c r="F42" s="8">
        <v>101.82</v>
      </c>
      <c r="G42" s="8" t="s">
        <v>46</v>
      </c>
      <c r="H42" s="8">
        <v>2014</v>
      </c>
      <c r="I42" s="8" t="s">
        <v>6</v>
      </c>
      <c r="J42" s="8" t="s">
        <v>14</v>
      </c>
    </row>
    <row r="43" spans="1:17" x14ac:dyDescent="0.5">
      <c r="A43" t="s">
        <v>24</v>
      </c>
      <c r="B43" s="8">
        <v>8</v>
      </c>
      <c r="C43" s="8">
        <v>99.25</v>
      </c>
      <c r="D43" t="s">
        <v>21</v>
      </c>
      <c r="E43" s="8">
        <v>10</v>
      </c>
      <c r="F43" s="8">
        <v>98.96</v>
      </c>
      <c r="G43" s="8" t="s">
        <v>46</v>
      </c>
      <c r="H43" s="8">
        <v>2016</v>
      </c>
      <c r="I43" s="8" t="s">
        <v>5</v>
      </c>
      <c r="J43" s="8" t="s">
        <v>14</v>
      </c>
    </row>
    <row r="44" spans="1:17" x14ac:dyDescent="0.5">
      <c r="A44" s="11" t="s">
        <v>24</v>
      </c>
      <c r="B44" s="8">
        <v>8</v>
      </c>
      <c r="C44" s="8">
        <v>93.83</v>
      </c>
      <c r="D44" t="s">
        <v>26</v>
      </c>
      <c r="E44" s="8">
        <v>7</v>
      </c>
      <c r="F44" s="8">
        <v>87.86</v>
      </c>
      <c r="G44" s="8" t="s">
        <v>46</v>
      </c>
      <c r="H44" s="8">
        <v>2014</v>
      </c>
      <c r="I44" s="8" t="s">
        <v>5</v>
      </c>
      <c r="J44" s="8" t="s">
        <v>13</v>
      </c>
    </row>
    <row r="45" spans="1:17" x14ac:dyDescent="0.5">
      <c r="A45" t="s">
        <v>24</v>
      </c>
      <c r="B45" s="8">
        <v>8</v>
      </c>
      <c r="C45" s="8">
        <v>94.85</v>
      </c>
      <c r="D45" t="s">
        <v>26</v>
      </c>
      <c r="E45" s="8">
        <v>2</v>
      </c>
      <c r="F45" s="8">
        <v>88.27</v>
      </c>
      <c r="G45" s="8" t="s">
        <v>46</v>
      </c>
      <c r="H45" s="8">
        <v>2015</v>
      </c>
      <c r="I45" s="8" t="s">
        <v>5</v>
      </c>
      <c r="J45" s="8" t="s">
        <v>13</v>
      </c>
    </row>
    <row r="46" spans="1:17" x14ac:dyDescent="0.5">
      <c r="A46" t="s">
        <v>24</v>
      </c>
      <c r="B46" s="8">
        <v>7</v>
      </c>
      <c r="C46" s="8">
        <v>99.15</v>
      </c>
      <c r="D46" t="s">
        <v>19</v>
      </c>
      <c r="E46" s="8">
        <v>11</v>
      </c>
      <c r="F46" s="8">
        <v>98.95</v>
      </c>
      <c r="G46" s="8" t="s">
        <v>46</v>
      </c>
      <c r="H46" s="8">
        <v>2015</v>
      </c>
      <c r="I46" s="8" t="s">
        <v>7</v>
      </c>
      <c r="J46" s="8" t="s">
        <v>14</v>
      </c>
    </row>
    <row r="47" spans="1:17" x14ac:dyDescent="0.5">
      <c r="A47" t="s">
        <v>24</v>
      </c>
      <c r="B47" s="8">
        <v>6</v>
      </c>
      <c r="C47" s="8">
        <v>95.94</v>
      </c>
      <c r="D47" t="s">
        <v>38</v>
      </c>
      <c r="E47" s="8">
        <v>2</v>
      </c>
      <c r="F47" s="8">
        <v>86.93</v>
      </c>
      <c r="G47" s="8" t="s">
        <v>46</v>
      </c>
      <c r="H47" s="8">
        <v>2016</v>
      </c>
      <c r="I47" s="8">
        <v>1</v>
      </c>
      <c r="J47" s="8" t="s">
        <v>13</v>
      </c>
    </row>
    <row r="48" spans="1:17" x14ac:dyDescent="0.5">
      <c r="A48" t="s">
        <v>45</v>
      </c>
      <c r="B48" s="8">
        <v>0</v>
      </c>
      <c r="C48" s="8">
        <v>86.68</v>
      </c>
      <c r="D48" s="11" t="s">
        <v>22</v>
      </c>
      <c r="E48" s="8">
        <v>6</v>
      </c>
      <c r="F48" s="8">
        <v>102.48</v>
      </c>
      <c r="G48" s="8" t="s">
        <v>46</v>
      </c>
      <c r="H48" s="8">
        <v>2014</v>
      </c>
      <c r="I48" s="8">
        <v>1</v>
      </c>
      <c r="J48" s="8" t="s">
        <v>14</v>
      </c>
    </row>
    <row r="49" spans="1:10" x14ac:dyDescent="0.5">
      <c r="A49" t="s">
        <v>48</v>
      </c>
      <c r="B49" s="8">
        <v>2</v>
      </c>
      <c r="C49" s="8">
        <v>80.930000000000007</v>
      </c>
      <c r="D49" t="s">
        <v>31</v>
      </c>
      <c r="E49" s="8">
        <v>6</v>
      </c>
      <c r="F49" s="8">
        <v>83.74</v>
      </c>
      <c r="G49" s="8" t="s">
        <v>46</v>
      </c>
      <c r="H49" s="8">
        <v>2017</v>
      </c>
      <c r="I49" s="8">
        <v>1</v>
      </c>
      <c r="J49" s="8" t="s">
        <v>14</v>
      </c>
    </row>
    <row r="50" spans="1:10" x14ac:dyDescent="0.5">
      <c r="A50" t="s">
        <v>41</v>
      </c>
      <c r="B50" s="8">
        <v>0</v>
      </c>
      <c r="C50" s="8">
        <v>77.97</v>
      </c>
      <c r="D50" t="s">
        <v>25</v>
      </c>
      <c r="E50" s="8">
        <v>6</v>
      </c>
      <c r="F50" s="8">
        <v>98.02</v>
      </c>
      <c r="G50" s="8" t="s">
        <v>46</v>
      </c>
      <c r="H50" s="8">
        <v>2015</v>
      </c>
      <c r="I50" s="8">
        <v>1</v>
      </c>
      <c r="J50" s="8" t="s">
        <v>14</v>
      </c>
    </row>
    <row r="51" spans="1:10" x14ac:dyDescent="0.5">
      <c r="A51" t="s">
        <v>41</v>
      </c>
      <c r="B51" s="8">
        <v>3</v>
      </c>
      <c r="C51" s="8">
        <v>79.64</v>
      </c>
      <c r="D51" t="s">
        <v>25</v>
      </c>
      <c r="E51" s="8">
        <v>6</v>
      </c>
      <c r="F51" s="8">
        <v>97.4</v>
      </c>
      <c r="G51" s="8" t="s">
        <v>46</v>
      </c>
      <c r="H51" s="8">
        <v>2016</v>
      </c>
      <c r="I51" s="8">
        <v>1</v>
      </c>
      <c r="J51" s="8" t="s">
        <v>14</v>
      </c>
    </row>
    <row r="52" spans="1:10" x14ac:dyDescent="0.5">
      <c r="A52" t="s">
        <v>43</v>
      </c>
      <c r="B52" s="8">
        <v>0</v>
      </c>
      <c r="C52" s="8">
        <v>95.37</v>
      </c>
      <c r="D52" t="s">
        <v>53</v>
      </c>
      <c r="E52" s="8">
        <v>6</v>
      </c>
      <c r="F52" s="8">
        <v>106.09</v>
      </c>
      <c r="G52" s="8" t="s">
        <v>46</v>
      </c>
      <c r="H52" s="8">
        <v>2017</v>
      </c>
      <c r="I52" s="8">
        <v>1</v>
      </c>
      <c r="J52" s="8" t="s">
        <v>14</v>
      </c>
    </row>
    <row r="53" spans="1:10" x14ac:dyDescent="0.5">
      <c r="A53" t="s">
        <v>43</v>
      </c>
      <c r="B53" s="8">
        <v>1</v>
      </c>
      <c r="C53" s="8">
        <v>86.71</v>
      </c>
      <c r="D53" t="s">
        <v>22</v>
      </c>
      <c r="E53" s="8">
        <v>6</v>
      </c>
      <c r="F53" s="8">
        <v>95.64</v>
      </c>
      <c r="G53" s="8" t="s">
        <v>46</v>
      </c>
      <c r="H53" s="8">
        <v>2016</v>
      </c>
      <c r="I53" s="8">
        <v>1</v>
      </c>
      <c r="J53" s="8" t="s">
        <v>14</v>
      </c>
    </row>
    <row r="54" spans="1:10" x14ac:dyDescent="0.5">
      <c r="A54" t="s">
        <v>32</v>
      </c>
      <c r="B54" s="8">
        <v>0</v>
      </c>
      <c r="C54" s="8">
        <v>85</v>
      </c>
      <c r="D54" s="11" t="s">
        <v>21</v>
      </c>
      <c r="E54" s="8">
        <v>6</v>
      </c>
      <c r="F54" s="8">
        <v>95.94</v>
      </c>
      <c r="G54" s="8" t="s">
        <v>46</v>
      </c>
      <c r="H54" s="8">
        <v>2014</v>
      </c>
      <c r="I54" s="8">
        <v>1</v>
      </c>
      <c r="J54" s="8" t="s">
        <v>14</v>
      </c>
    </row>
    <row r="55" spans="1:10" x14ac:dyDescent="0.5">
      <c r="A55" t="s">
        <v>32</v>
      </c>
      <c r="B55" s="8">
        <v>4</v>
      </c>
      <c r="C55" s="8">
        <v>91.35</v>
      </c>
      <c r="D55" t="s">
        <v>21</v>
      </c>
      <c r="E55" s="8">
        <v>6</v>
      </c>
      <c r="F55" s="8">
        <v>94.78</v>
      </c>
      <c r="G55" s="8" t="s">
        <v>46</v>
      </c>
      <c r="H55" s="8">
        <v>2016</v>
      </c>
      <c r="I55" s="8">
        <v>1</v>
      </c>
      <c r="J55" s="8" t="s">
        <v>14</v>
      </c>
    </row>
    <row r="56" spans="1:10" x14ac:dyDescent="0.5">
      <c r="A56" t="s">
        <v>32</v>
      </c>
      <c r="B56" s="8">
        <v>3</v>
      </c>
      <c r="C56" s="8">
        <v>93.86</v>
      </c>
      <c r="D56" t="s">
        <v>19</v>
      </c>
      <c r="E56" s="8">
        <v>8</v>
      </c>
      <c r="F56" s="8">
        <v>99.32</v>
      </c>
      <c r="G56" s="8" t="s">
        <v>46</v>
      </c>
      <c r="H56" s="8">
        <v>2015</v>
      </c>
      <c r="I56" s="8" t="s">
        <v>5</v>
      </c>
      <c r="J56" s="8" t="s">
        <v>14</v>
      </c>
    </row>
    <row r="57" spans="1:10" x14ac:dyDescent="0.5">
      <c r="A57" t="s">
        <v>32</v>
      </c>
      <c r="B57" s="8">
        <v>4</v>
      </c>
      <c r="C57" s="8">
        <v>95.64</v>
      </c>
      <c r="D57" t="s">
        <v>19</v>
      </c>
      <c r="E57" s="8">
        <v>6</v>
      </c>
      <c r="F57" s="8">
        <v>95.9</v>
      </c>
      <c r="G57" s="8" t="s">
        <v>46</v>
      </c>
      <c r="H57" s="8">
        <v>2017</v>
      </c>
      <c r="I57" s="8">
        <v>1</v>
      </c>
      <c r="J57" s="8" t="s">
        <v>14</v>
      </c>
    </row>
    <row r="58" spans="1:10" x14ac:dyDescent="0.5">
      <c r="A58" t="s">
        <v>32</v>
      </c>
      <c r="B58" s="8">
        <v>6</v>
      </c>
      <c r="C58" s="8">
        <v>94.46</v>
      </c>
      <c r="D58" t="s">
        <v>33</v>
      </c>
      <c r="E58" s="8">
        <v>5</v>
      </c>
      <c r="F58" s="8">
        <v>98.28</v>
      </c>
      <c r="G58" s="8" t="s">
        <v>46</v>
      </c>
      <c r="H58" s="8">
        <v>2015</v>
      </c>
      <c r="I58" s="8">
        <v>1</v>
      </c>
      <c r="J58" s="8" t="s">
        <v>13</v>
      </c>
    </row>
    <row r="59" spans="1:10" x14ac:dyDescent="0.5">
      <c r="A59" t="s">
        <v>40</v>
      </c>
      <c r="B59" s="8">
        <v>1</v>
      </c>
      <c r="C59" s="8">
        <v>87.24</v>
      </c>
      <c r="D59" t="s">
        <v>28</v>
      </c>
      <c r="E59" s="8">
        <v>6</v>
      </c>
      <c r="F59" s="8">
        <v>89.14</v>
      </c>
      <c r="G59" s="8" t="s">
        <v>46</v>
      </c>
      <c r="H59" s="8">
        <v>2015</v>
      </c>
      <c r="I59" s="8">
        <v>1</v>
      </c>
      <c r="J59" s="8" t="s">
        <v>14</v>
      </c>
    </row>
    <row r="60" spans="1:10" x14ac:dyDescent="0.5">
      <c r="A60" t="s">
        <v>40</v>
      </c>
      <c r="B60" s="8">
        <v>2</v>
      </c>
      <c r="C60" s="8">
        <v>76.73</v>
      </c>
      <c r="D60" s="11" t="s">
        <v>27</v>
      </c>
      <c r="E60" s="8">
        <v>6</v>
      </c>
      <c r="F60" s="8">
        <v>88.33</v>
      </c>
      <c r="G60" s="8" t="s">
        <v>46</v>
      </c>
      <c r="H60" s="8">
        <v>2014</v>
      </c>
      <c r="I60" s="8">
        <v>1</v>
      </c>
      <c r="J60" s="8" t="s">
        <v>14</v>
      </c>
    </row>
    <row r="61" spans="1:10" x14ac:dyDescent="0.5">
      <c r="A61" t="s">
        <v>50</v>
      </c>
      <c r="B61" s="8">
        <v>6</v>
      </c>
      <c r="C61" s="8">
        <v>88.29</v>
      </c>
      <c r="D61" t="s">
        <v>36</v>
      </c>
      <c r="E61" s="8">
        <v>2</v>
      </c>
      <c r="F61" s="8">
        <v>85.5</v>
      </c>
      <c r="G61" s="8" t="s">
        <v>46</v>
      </c>
      <c r="H61" s="8">
        <v>2017</v>
      </c>
      <c r="I61" s="8">
        <v>1</v>
      </c>
      <c r="J61" s="8" t="s">
        <v>13</v>
      </c>
    </row>
    <row r="62" spans="1:10" x14ac:dyDescent="0.5">
      <c r="A62" t="s">
        <v>50</v>
      </c>
      <c r="B62" s="8">
        <v>5</v>
      </c>
      <c r="C62" s="8">
        <v>97.26</v>
      </c>
      <c r="D62" t="s">
        <v>24</v>
      </c>
      <c r="E62" s="8">
        <v>10</v>
      </c>
      <c r="F62" s="8">
        <v>101.05</v>
      </c>
      <c r="G62" s="8" t="s">
        <v>46</v>
      </c>
      <c r="H62" s="8">
        <v>2017</v>
      </c>
      <c r="I62" s="8" t="s">
        <v>5</v>
      </c>
      <c r="J62" s="8" t="s">
        <v>14</v>
      </c>
    </row>
    <row r="63" spans="1:10" x14ac:dyDescent="0.5">
      <c r="A63" t="s">
        <v>21</v>
      </c>
      <c r="B63" s="8">
        <v>11</v>
      </c>
      <c r="C63" s="8">
        <v>99.63</v>
      </c>
      <c r="D63" t="s">
        <v>22</v>
      </c>
      <c r="E63" s="8">
        <v>4</v>
      </c>
      <c r="F63" s="8">
        <v>94.22</v>
      </c>
      <c r="G63" s="8" t="s">
        <v>46</v>
      </c>
      <c r="H63" s="8">
        <v>2016</v>
      </c>
      <c r="I63" s="8" t="s">
        <v>7</v>
      </c>
      <c r="J63" s="8" t="s">
        <v>13</v>
      </c>
    </row>
    <row r="64" spans="1:10" x14ac:dyDescent="0.5">
      <c r="A64" t="s">
        <v>21</v>
      </c>
      <c r="B64" s="8">
        <v>6</v>
      </c>
      <c r="C64" s="8">
        <v>105.69</v>
      </c>
      <c r="D64" t="s">
        <v>34</v>
      </c>
      <c r="E64" s="8">
        <v>4</v>
      </c>
      <c r="F64" s="8">
        <v>92.84</v>
      </c>
      <c r="G64" s="8" t="s">
        <v>46</v>
      </c>
      <c r="H64" s="8">
        <v>2015</v>
      </c>
      <c r="I64" s="8">
        <v>1</v>
      </c>
      <c r="J64" s="8" t="s">
        <v>13</v>
      </c>
    </row>
    <row r="65" spans="1:10" x14ac:dyDescent="0.5">
      <c r="A65" s="11" t="s">
        <v>21</v>
      </c>
      <c r="B65" s="8">
        <v>10</v>
      </c>
      <c r="C65" s="8">
        <v>101.82</v>
      </c>
      <c r="D65" t="s">
        <v>24</v>
      </c>
      <c r="E65" s="8">
        <v>6</v>
      </c>
      <c r="F65" s="8">
        <v>100.71</v>
      </c>
      <c r="G65" s="8" t="s">
        <v>46</v>
      </c>
      <c r="H65" s="8">
        <v>2014</v>
      </c>
      <c r="I65" s="8" t="s">
        <v>6</v>
      </c>
      <c r="J65" s="8" t="s">
        <v>13</v>
      </c>
    </row>
    <row r="66" spans="1:10" x14ac:dyDescent="0.5">
      <c r="A66" t="s">
        <v>21</v>
      </c>
      <c r="B66" s="8">
        <v>10</v>
      </c>
      <c r="C66" s="8">
        <v>98.96</v>
      </c>
      <c r="D66" t="s">
        <v>24</v>
      </c>
      <c r="E66" s="8">
        <v>8</v>
      </c>
      <c r="F66" s="8">
        <v>99.25</v>
      </c>
      <c r="G66" s="8" t="s">
        <v>46</v>
      </c>
      <c r="H66" s="8">
        <v>2016</v>
      </c>
      <c r="I66" s="8" t="s">
        <v>5</v>
      </c>
      <c r="J66" s="8" t="s">
        <v>13</v>
      </c>
    </row>
    <row r="67" spans="1:10" x14ac:dyDescent="0.5">
      <c r="A67" t="s">
        <v>21</v>
      </c>
      <c r="B67" s="8">
        <v>9</v>
      </c>
      <c r="C67" s="8">
        <v>95.79</v>
      </c>
      <c r="D67" t="s">
        <v>24</v>
      </c>
      <c r="E67" s="8">
        <v>10</v>
      </c>
      <c r="F67" s="8">
        <v>100.55</v>
      </c>
      <c r="G67" s="8" t="s">
        <v>46</v>
      </c>
      <c r="H67" s="8">
        <v>2015</v>
      </c>
      <c r="I67" s="8" t="s">
        <v>6</v>
      </c>
      <c r="J67" s="8" t="s">
        <v>14</v>
      </c>
    </row>
    <row r="68" spans="1:10" x14ac:dyDescent="0.5">
      <c r="A68" s="11" t="s">
        <v>21</v>
      </c>
      <c r="B68" s="8">
        <v>6</v>
      </c>
      <c r="C68" s="8">
        <v>95.94</v>
      </c>
      <c r="D68" t="s">
        <v>32</v>
      </c>
      <c r="E68" s="8">
        <v>0</v>
      </c>
      <c r="F68" s="8">
        <v>85</v>
      </c>
      <c r="G68" s="8" t="s">
        <v>46</v>
      </c>
      <c r="H68" s="8">
        <v>2014</v>
      </c>
      <c r="I68" s="8">
        <v>1</v>
      </c>
      <c r="J68" s="8" t="s">
        <v>13</v>
      </c>
    </row>
    <row r="69" spans="1:10" x14ac:dyDescent="0.5">
      <c r="A69" t="s">
        <v>21</v>
      </c>
      <c r="B69" s="8">
        <v>6</v>
      </c>
      <c r="C69" s="8">
        <v>94.78</v>
      </c>
      <c r="D69" t="s">
        <v>32</v>
      </c>
      <c r="E69" s="8">
        <v>4</v>
      </c>
      <c r="F69" s="8">
        <v>91.35</v>
      </c>
      <c r="G69" s="8" t="s">
        <v>46</v>
      </c>
      <c r="H69" s="8">
        <v>2016</v>
      </c>
      <c r="I69" s="8">
        <v>1</v>
      </c>
      <c r="J69" s="8" t="s">
        <v>13</v>
      </c>
    </row>
    <row r="70" spans="1:10" x14ac:dyDescent="0.5">
      <c r="A70" s="11" t="s">
        <v>21</v>
      </c>
      <c r="B70" s="8">
        <v>8</v>
      </c>
      <c r="C70" s="8">
        <v>118.21</v>
      </c>
      <c r="D70" t="s">
        <v>30</v>
      </c>
      <c r="E70" s="8">
        <v>3</v>
      </c>
      <c r="F70" s="8">
        <v>101.88</v>
      </c>
      <c r="G70" s="8" t="s">
        <v>46</v>
      </c>
      <c r="H70" s="8">
        <v>2014</v>
      </c>
      <c r="I70" s="8" t="s">
        <v>5</v>
      </c>
      <c r="J70" s="8" t="s">
        <v>13</v>
      </c>
    </row>
    <row r="71" spans="1:10" x14ac:dyDescent="0.5">
      <c r="A71" t="s">
        <v>21</v>
      </c>
      <c r="B71" s="8">
        <v>11</v>
      </c>
      <c r="C71" s="8">
        <v>97.22</v>
      </c>
      <c r="D71" t="s">
        <v>26</v>
      </c>
      <c r="E71" s="8">
        <v>5</v>
      </c>
      <c r="F71" s="8">
        <v>97.75</v>
      </c>
      <c r="G71" s="8" t="s">
        <v>46</v>
      </c>
      <c r="H71" s="8">
        <v>2016</v>
      </c>
      <c r="I71" s="8" t="s">
        <v>6</v>
      </c>
      <c r="J71" s="8" t="s">
        <v>13</v>
      </c>
    </row>
    <row r="72" spans="1:10" x14ac:dyDescent="0.5">
      <c r="A72" t="s">
        <v>21</v>
      </c>
      <c r="B72" s="8">
        <v>9</v>
      </c>
      <c r="C72" s="8">
        <v>103.02</v>
      </c>
      <c r="D72" s="11" t="s">
        <v>19</v>
      </c>
      <c r="E72" s="8">
        <v>11</v>
      </c>
      <c r="F72" s="8">
        <v>105.08</v>
      </c>
      <c r="G72" s="8" t="s">
        <v>46</v>
      </c>
      <c r="H72" s="8">
        <v>2014</v>
      </c>
      <c r="I72" s="8" t="s">
        <v>7</v>
      </c>
      <c r="J72" s="8" t="s">
        <v>14</v>
      </c>
    </row>
    <row r="73" spans="1:10" x14ac:dyDescent="0.5">
      <c r="A73" t="s">
        <v>21</v>
      </c>
      <c r="B73" s="8">
        <v>8</v>
      </c>
      <c r="C73" s="8">
        <v>105.19</v>
      </c>
      <c r="D73" t="s">
        <v>27</v>
      </c>
      <c r="E73" s="8">
        <v>4</v>
      </c>
      <c r="F73" s="8">
        <v>102.75</v>
      </c>
      <c r="G73" s="8" t="s">
        <v>46</v>
      </c>
      <c r="H73" s="8">
        <v>2015</v>
      </c>
      <c r="I73" s="8" t="s">
        <v>5</v>
      </c>
      <c r="J73" s="8" t="s">
        <v>13</v>
      </c>
    </row>
    <row r="74" spans="1:10" x14ac:dyDescent="0.5">
      <c r="A74" t="s">
        <v>30</v>
      </c>
      <c r="B74" s="8">
        <v>3</v>
      </c>
      <c r="C74" s="8">
        <v>101.88</v>
      </c>
      <c r="D74" s="11" t="s">
        <v>21</v>
      </c>
      <c r="E74" s="8">
        <v>8</v>
      </c>
      <c r="F74" s="8">
        <v>118.21</v>
      </c>
      <c r="G74" s="8" t="s">
        <v>46</v>
      </c>
      <c r="H74" s="8">
        <v>2014</v>
      </c>
      <c r="I74" s="8" t="s">
        <v>5</v>
      </c>
      <c r="J74" s="8" t="s">
        <v>14</v>
      </c>
    </row>
    <row r="75" spans="1:10" x14ac:dyDescent="0.5">
      <c r="A75" t="s">
        <v>30</v>
      </c>
      <c r="B75" s="8">
        <v>2</v>
      </c>
      <c r="C75" s="8">
        <v>79.040000000000006</v>
      </c>
      <c r="D75" t="s">
        <v>26</v>
      </c>
      <c r="E75" s="8">
        <v>6</v>
      </c>
      <c r="F75" s="8">
        <v>89.43</v>
      </c>
      <c r="G75" s="8" t="s">
        <v>46</v>
      </c>
      <c r="H75" s="8">
        <v>2015</v>
      </c>
      <c r="I75" s="8">
        <v>1</v>
      </c>
      <c r="J75" s="8" t="s">
        <v>14</v>
      </c>
    </row>
    <row r="76" spans="1:10" x14ac:dyDescent="0.5">
      <c r="A76" s="11" t="s">
        <v>30</v>
      </c>
      <c r="B76" s="8">
        <v>6</v>
      </c>
      <c r="C76" s="8">
        <v>98.61</v>
      </c>
      <c r="D76" t="s">
        <v>37</v>
      </c>
      <c r="E76" s="8">
        <v>2</v>
      </c>
      <c r="F76" s="8">
        <v>92.44</v>
      </c>
      <c r="G76" s="8" t="s">
        <v>46</v>
      </c>
      <c r="H76" s="8">
        <v>2014</v>
      </c>
      <c r="I76" s="8">
        <v>1</v>
      </c>
      <c r="J76" s="8" t="s">
        <v>13</v>
      </c>
    </row>
    <row r="77" spans="1:10" x14ac:dyDescent="0.5">
      <c r="A77" t="s">
        <v>26</v>
      </c>
      <c r="B77" s="8">
        <v>6</v>
      </c>
      <c r="C77" s="8">
        <v>90.94</v>
      </c>
      <c r="D77" t="s">
        <v>36</v>
      </c>
      <c r="E77" s="8">
        <v>4</v>
      </c>
      <c r="F77" s="8">
        <v>87.12</v>
      </c>
      <c r="G77" s="8" t="s">
        <v>46</v>
      </c>
      <c r="H77" s="8">
        <v>2016</v>
      </c>
      <c r="I77" s="8">
        <v>1</v>
      </c>
      <c r="J77" s="8" t="s">
        <v>13</v>
      </c>
    </row>
    <row r="78" spans="1:10" x14ac:dyDescent="0.5">
      <c r="A78" t="s">
        <v>26</v>
      </c>
      <c r="B78" s="8">
        <v>10</v>
      </c>
      <c r="C78" s="8">
        <v>109.83</v>
      </c>
      <c r="D78" t="s">
        <v>29</v>
      </c>
      <c r="E78" s="8">
        <v>2</v>
      </c>
      <c r="F78" s="8">
        <v>109.57</v>
      </c>
      <c r="G78" s="8" t="s">
        <v>46</v>
      </c>
      <c r="H78" s="8">
        <v>2016</v>
      </c>
      <c r="I78" s="8" t="s">
        <v>5</v>
      </c>
      <c r="J78" s="8" t="s">
        <v>13</v>
      </c>
    </row>
    <row r="79" spans="1:10" x14ac:dyDescent="0.5">
      <c r="A79" t="s">
        <v>26</v>
      </c>
      <c r="B79" s="8">
        <v>4</v>
      </c>
      <c r="C79" s="8">
        <v>99.43</v>
      </c>
      <c r="D79" t="s">
        <v>53</v>
      </c>
      <c r="E79" s="8">
        <v>10</v>
      </c>
      <c r="F79" s="8">
        <v>97.7</v>
      </c>
      <c r="G79" s="8" t="s">
        <v>46</v>
      </c>
      <c r="H79" s="8">
        <v>2017</v>
      </c>
      <c r="I79" s="8" t="s">
        <v>5</v>
      </c>
      <c r="J79" s="8" t="s">
        <v>14</v>
      </c>
    </row>
    <row r="80" spans="1:10" x14ac:dyDescent="0.5">
      <c r="A80" t="s">
        <v>26</v>
      </c>
      <c r="B80" s="8">
        <v>7</v>
      </c>
      <c r="C80" s="8">
        <v>87.86</v>
      </c>
      <c r="D80" s="11" t="s">
        <v>24</v>
      </c>
      <c r="E80" s="8">
        <v>8</v>
      </c>
      <c r="F80" s="8">
        <v>93.83</v>
      </c>
      <c r="G80" s="8" t="s">
        <v>46</v>
      </c>
      <c r="H80" s="8">
        <v>2014</v>
      </c>
      <c r="I80" s="8" t="s">
        <v>5</v>
      </c>
      <c r="J80" s="8" t="s">
        <v>14</v>
      </c>
    </row>
    <row r="81" spans="1:10" x14ac:dyDescent="0.5">
      <c r="A81" t="s">
        <v>26</v>
      </c>
      <c r="B81" s="8">
        <v>2</v>
      </c>
      <c r="C81" s="8">
        <v>88.27</v>
      </c>
      <c r="D81" t="s">
        <v>24</v>
      </c>
      <c r="E81" s="8">
        <v>8</v>
      </c>
      <c r="F81" s="8">
        <v>94.85</v>
      </c>
      <c r="G81" s="8" t="s">
        <v>46</v>
      </c>
      <c r="H81" s="8">
        <v>2015</v>
      </c>
      <c r="I81" s="8" t="s">
        <v>5</v>
      </c>
      <c r="J81" s="8" t="s">
        <v>14</v>
      </c>
    </row>
    <row r="82" spans="1:10" x14ac:dyDescent="0.5">
      <c r="A82" t="s">
        <v>26</v>
      </c>
      <c r="B82" s="8">
        <v>5</v>
      </c>
      <c r="C82" s="8">
        <v>97.75</v>
      </c>
      <c r="D82" t="s">
        <v>21</v>
      </c>
      <c r="E82" s="8">
        <v>11</v>
      </c>
      <c r="F82" s="8">
        <v>97.22</v>
      </c>
      <c r="G82" s="8" t="s">
        <v>46</v>
      </c>
      <c r="H82" s="8">
        <v>2016</v>
      </c>
      <c r="I82" s="8" t="s">
        <v>6</v>
      </c>
      <c r="J82" s="8" t="s">
        <v>14</v>
      </c>
    </row>
    <row r="83" spans="1:10" x14ac:dyDescent="0.5">
      <c r="A83" t="s">
        <v>26</v>
      </c>
      <c r="B83" s="8">
        <v>6</v>
      </c>
      <c r="C83" s="8">
        <v>89.43</v>
      </c>
      <c r="D83" t="s">
        <v>30</v>
      </c>
      <c r="E83" s="8">
        <v>2</v>
      </c>
      <c r="F83" s="8">
        <v>79.040000000000006</v>
      </c>
      <c r="G83" s="8" t="s">
        <v>46</v>
      </c>
      <c r="H83" s="8">
        <v>2015</v>
      </c>
      <c r="I83" s="8">
        <v>1</v>
      </c>
      <c r="J83" s="8" t="s">
        <v>13</v>
      </c>
    </row>
    <row r="84" spans="1:10" x14ac:dyDescent="0.5">
      <c r="A84" t="s">
        <v>26</v>
      </c>
      <c r="B84" s="8">
        <v>6</v>
      </c>
      <c r="C84" s="8">
        <v>100.24</v>
      </c>
      <c r="D84" t="s">
        <v>52</v>
      </c>
      <c r="E84" s="8">
        <v>0</v>
      </c>
      <c r="F84" s="8">
        <v>98.76</v>
      </c>
      <c r="G84" s="8" t="s">
        <v>46</v>
      </c>
      <c r="H84" s="8">
        <v>2017</v>
      </c>
      <c r="I84" s="8">
        <v>1</v>
      </c>
      <c r="J84" s="8" t="s">
        <v>13</v>
      </c>
    </row>
    <row r="85" spans="1:10" x14ac:dyDescent="0.5">
      <c r="A85" s="11" t="s">
        <v>26</v>
      </c>
      <c r="B85" s="8">
        <v>6</v>
      </c>
      <c r="C85" s="8">
        <v>97.08</v>
      </c>
      <c r="D85" t="s">
        <v>44</v>
      </c>
      <c r="E85" s="8">
        <v>1</v>
      </c>
      <c r="F85" s="8">
        <v>84.35</v>
      </c>
      <c r="G85" s="8" t="s">
        <v>46</v>
      </c>
      <c r="H85" s="8">
        <v>2014</v>
      </c>
      <c r="I85" s="8">
        <v>1</v>
      </c>
      <c r="J85" s="8" t="s">
        <v>13</v>
      </c>
    </row>
    <row r="86" spans="1:10" x14ac:dyDescent="0.5">
      <c r="A86" t="s">
        <v>19</v>
      </c>
      <c r="B86" s="8">
        <v>2</v>
      </c>
      <c r="C86" s="8">
        <v>111.65</v>
      </c>
      <c r="D86" t="s">
        <v>29</v>
      </c>
      <c r="E86" s="8">
        <v>6</v>
      </c>
      <c r="F86" s="8">
        <v>103.58</v>
      </c>
      <c r="G86" s="8" t="s">
        <v>46</v>
      </c>
      <c r="H86" s="8">
        <v>2016</v>
      </c>
      <c r="I86" s="8">
        <v>1</v>
      </c>
      <c r="J86" s="8" t="s">
        <v>14</v>
      </c>
    </row>
    <row r="87" spans="1:10" x14ac:dyDescent="0.5">
      <c r="A87" t="s">
        <v>19</v>
      </c>
      <c r="B87" s="8">
        <v>6</v>
      </c>
      <c r="C87" s="8">
        <v>99.97</v>
      </c>
      <c r="D87" t="s">
        <v>42</v>
      </c>
      <c r="E87" s="8">
        <v>1</v>
      </c>
      <c r="F87" s="8">
        <v>90.35</v>
      </c>
      <c r="G87" s="8" t="s">
        <v>46</v>
      </c>
      <c r="H87" s="8">
        <v>2015</v>
      </c>
      <c r="I87" s="8">
        <v>1</v>
      </c>
      <c r="J87" s="8" t="s">
        <v>13</v>
      </c>
    </row>
    <row r="88" spans="1:10" x14ac:dyDescent="0.5">
      <c r="A88" s="11" t="s">
        <v>19</v>
      </c>
      <c r="B88" s="8">
        <v>10</v>
      </c>
      <c r="C88" s="8">
        <v>106.55</v>
      </c>
      <c r="D88" t="s">
        <v>22</v>
      </c>
      <c r="E88" s="8">
        <v>4</v>
      </c>
      <c r="F88" s="8">
        <v>93.11</v>
      </c>
      <c r="G88" s="8" t="s">
        <v>46</v>
      </c>
      <c r="H88" s="8">
        <v>2014</v>
      </c>
      <c r="I88" s="8" t="s">
        <v>6</v>
      </c>
      <c r="J88" s="8" t="s">
        <v>13</v>
      </c>
    </row>
    <row r="89" spans="1:10" x14ac:dyDescent="0.5">
      <c r="A89" s="11" t="s">
        <v>19</v>
      </c>
      <c r="B89" s="8">
        <v>6</v>
      </c>
      <c r="C89" s="8">
        <v>96.72</v>
      </c>
      <c r="D89" t="s">
        <v>34</v>
      </c>
      <c r="E89" s="8">
        <v>4</v>
      </c>
      <c r="F89" s="8">
        <v>91.91</v>
      </c>
      <c r="G89" s="8" t="s">
        <v>46</v>
      </c>
      <c r="H89" s="8">
        <v>2014</v>
      </c>
      <c r="I89" s="8">
        <v>1</v>
      </c>
      <c r="J89" s="8" t="s">
        <v>13</v>
      </c>
    </row>
    <row r="90" spans="1:10" x14ac:dyDescent="0.5">
      <c r="A90" t="s">
        <v>19</v>
      </c>
      <c r="B90" s="8">
        <v>10</v>
      </c>
      <c r="C90" s="8">
        <v>108.5</v>
      </c>
      <c r="D90" t="s">
        <v>25</v>
      </c>
      <c r="E90" s="8">
        <v>5</v>
      </c>
      <c r="F90" s="8">
        <v>104.39</v>
      </c>
      <c r="G90" s="8" t="s">
        <v>46</v>
      </c>
      <c r="H90" s="8">
        <v>2015</v>
      </c>
      <c r="I90" s="8" t="s">
        <v>6</v>
      </c>
      <c r="J90" s="8" t="s">
        <v>13</v>
      </c>
    </row>
    <row r="91" spans="1:10" x14ac:dyDescent="0.5">
      <c r="A91" t="s">
        <v>19</v>
      </c>
      <c r="B91" s="8">
        <v>11</v>
      </c>
      <c r="C91" s="8">
        <v>98.95</v>
      </c>
      <c r="D91" t="s">
        <v>24</v>
      </c>
      <c r="E91" s="8">
        <v>7</v>
      </c>
      <c r="F91" s="8">
        <v>99.15</v>
      </c>
      <c r="G91" s="8" t="s">
        <v>46</v>
      </c>
      <c r="H91" s="8">
        <v>2015</v>
      </c>
      <c r="I91" s="8" t="s">
        <v>7</v>
      </c>
      <c r="J91" s="8" t="s">
        <v>13</v>
      </c>
    </row>
    <row r="92" spans="1:10" x14ac:dyDescent="0.5">
      <c r="A92" t="s">
        <v>19</v>
      </c>
      <c r="B92" s="8">
        <v>8</v>
      </c>
      <c r="C92" s="8">
        <v>99.32</v>
      </c>
      <c r="D92" t="s">
        <v>32</v>
      </c>
      <c r="E92" s="8">
        <v>3</v>
      </c>
      <c r="F92" s="8">
        <v>93.86</v>
      </c>
      <c r="G92" s="8" t="s">
        <v>46</v>
      </c>
      <c r="H92" s="8">
        <v>2015</v>
      </c>
      <c r="I92" s="8" t="s">
        <v>5</v>
      </c>
      <c r="J92" s="8" t="s">
        <v>13</v>
      </c>
    </row>
    <row r="93" spans="1:10" x14ac:dyDescent="0.5">
      <c r="A93" t="s">
        <v>19</v>
      </c>
      <c r="B93" s="8">
        <v>6</v>
      </c>
      <c r="C93" s="8">
        <v>95.9</v>
      </c>
      <c r="D93" t="s">
        <v>32</v>
      </c>
      <c r="E93" s="8">
        <v>4</v>
      </c>
      <c r="F93" s="8">
        <v>95.64</v>
      </c>
      <c r="G93" s="8" t="s">
        <v>46</v>
      </c>
      <c r="H93" s="8">
        <v>2017</v>
      </c>
      <c r="I93" s="8">
        <v>1</v>
      </c>
      <c r="J93" s="8" t="s">
        <v>13</v>
      </c>
    </row>
    <row r="94" spans="1:10" x14ac:dyDescent="0.5">
      <c r="A94" s="11" t="s">
        <v>19</v>
      </c>
      <c r="B94" s="8">
        <v>11</v>
      </c>
      <c r="C94" s="8">
        <v>105.08</v>
      </c>
      <c r="D94" t="s">
        <v>21</v>
      </c>
      <c r="E94" s="8">
        <v>9</v>
      </c>
      <c r="F94" s="8">
        <v>103.02</v>
      </c>
      <c r="G94" s="8" t="s">
        <v>46</v>
      </c>
      <c r="H94" s="8">
        <v>2014</v>
      </c>
      <c r="I94" s="8" t="s">
        <v>7</v>
      </c>
      <c r="J94" s="8" t="s">
        <v>13</v>
      </c>
    </row>
    <row r="95" spans="1:10" x14ac:dyDescent="0.5">
      <c r="A95" s="11" t="s">
        <v>19</v>
      </c>
      <c r="B95" s="8">
        <v>8</v>
      </c>
      <c r="C95" s="8">
        <v>109.86</v>
      </c>
      <c r="D95" t="s">
        <v>27</v>
      </c>
      <c r="E95" s="8">
        <v>4</v>
      </c>
      <c r="F95" s="8">
        <v>93.42</v>
      </c>
      <c r="G95" s="8" t="s">
        <v>46</v>
      </c>
      <c r="H95" s="8">
        <v>2014</v>
      </c>
      <c r="I95" s="8" t="s">
        <v>5</v>
      </c>
      <c r="J95" s="8" t="s">
        <v>13</v>
      </c>
    </row>
    <row r="96" spans="1:10" x14ac:dyDescent="0.5">
      <c r="A96" t="s">
        <v>19</v>
      </c>
      <c r="B96" s="8">
        <v>9</v>
      </c>
      <c r="C96" s="8">
        <v>93.75</v>
      </c>
      <c r="D96" t="s">
        <v>51</v>
      </c>
      <c r="E96" s="8">
        <v>10</v>
      </c>
      <c r="F96" s="8">
        <v>94.89</v>
      </c>
      <c r="G96" s="8" t="s">
        <v>46</v>
      </c>
      <c r="H96" s="8">
        <v>2017</v>
      </c>
      <c r="I96" s="8" t="s">
        <v>5</v>
      </c>
      <c r="J96" s="8" t="s">
        <v>14</v>
      </c>
    </row>
    <row r="97" spans="1:10" x14ac:dyDescent="0.5">
      <c r="A97" t="s">
        <v>27</v>
      </c>
      <c r="B97" s="8">
        <v>10</v>
      </c>
      <c r="C97" s="8">
        <v>101.34</v>
      </c>
      <c r="D97" t="s">
        <v>28</v>
      </c>
      <c r="E97" s="8">
        <v>8</v>
      </c>
      <c r="F97" s="8">
        <v>101.64</v>
      </c>
      <c r="G97" s="8" t="s">
        <v>46</v>
      </c>
      <c r="H97" s="8">
        <v>2016</v>
      </c>
      <c r="I97" s="8" t="s">
        <v>5</v>
      </c>
      <c r="J97" s="8" t="s">
        <v>13</v>
      </c>
    </row>
    <row r="98" spans="1:10" x14ac:dyDescent="0.5">
      <c r="A98" t="s">
        <v>51</v>
      </c>
      <c r="B98" s="8">
        <v>6</v>
      </c>
      <c r="C98" s="8">
        <v>94.89</v>
      </c>
      <c r="D98" t="s">
        <v>29</v>
      </c>
      <c r="E98" s="8">
        <v>5</v>
      </c>
      <c r="F98" s="8">
        <v>93.75</v>
      </c>
      <c r="G98" s="8" t="s">
        <v>46</v>
      </c>
      <c r="H98" s="8">
        <v>2017</v>
      </c>
      <c r="I98" s="8">
        <v>1</v>
      </c>
      <c r="J98" s="8" t="s">
        <v>13</v>
      </c>
    </row>
    <row r="99" spans="1:10" x14ac:dyDescent="0.5">
      <c r="A99" t="s">
        <v>51</v>
      </c>
      <c r="B99" s="8">
        <v>11</v>
      </c>
      <c r="C99" s="8">
        <v>91.55</v>
      </c>
      <c r="D99" t="s">
        <v>53</v>
      </c>
      <c r="E99" s="8">
        <v>10</v>
      </c>
      <c r="F99" s="8">
        <v>91.6</v>
      </c>
      <c r="G99" s="8" t="s">
        <v>46</v>
      </c>
      <c r="H99" s="8">
        <v>2017</v>
      </c>
      <c r="I99" s="8" t="s">
        <v>6</v>
      </c>
      <c r="J99" s="8" t="s">
        <v>13</v>
      </c>
    </row>
    <row r="100" spans="1:10" x14ac:dyDescent="0.5">
      <c r="A100" t="s">
        <v>27</v>
      </c>
      <c r="B100" s="8">
        <v>8</v>
      </c>
      <c r="C100" s="8">
        <v>100.7</v>
      </c>
      <c r="D100" t="s">
        <v>22</v>
      </c>
      <c r="E100" s="8">
        <v>11</v>
      </c>
      <c r="F100" s="8">
        <v>104.81</v>
      </c>
      <c r="G100" s="8" t="s">
        <v>46</v>
      </c>
      <c r="H100" s="8">
        <v>2016</v>
      </c>
      <c r="I100" s="8" t="s">
        <v>6</v>
      </c>
      <c r="J100" s="8" t="s">
        <v>14</v>
      </c>
    </row>
    <row r="101" spans="1:10" x14ac:dyDescent="0.5">
      <c r="A101" t="s">
        <v>51</v>
      </c>
      <c r="B101" s="8">
        <v>7</v>
      </c>
      <c r="C101" s="8">
        <v>101.87</v>
      </c>
      <c r="D101" t="s">
        <v>25</v>
      </c>
      <c r="E101" s="8">
        <v>11</v>
      </c>
      <c r="F101" s="8">
        <v>103.98</v>
      </c>
      <c r="G101" s="8" t="s">
        <v>46</v>
      </c>
      <c r="H101" s="8">
        <v>2017</v>
      </c>
      <c r="I101" s="8" t="s">
        <v>7</v>
      </c>
      <c r="J101" s="8" t="s">
        <v>14</v>
      </c>
    </row>
    <row r="102" spans="1:10" x14ac:dyDescent="0.5">
      <c r="A102" s="11" t="s">
        <v>27</v>
      </c>
      <c r="B102" s="8">
        <v>6</v>
      </c>
      <c r="C102" s="8">
        <v>88.33</v>
      </c>
      <c r="D102" t="s">
        <v>40</v>
      </c>
      <c r="E102" s="8">
        <v>2</v>
      </c>
      <c r="F102" s="8">
        <v>76.73</v>
      </c>
      <c r="G102" s="8" t="s">
        <v>46</v>
      </c>
      <c r="H102" s="8">
        <v>2014</v>
      </c>
      <c r="I102" s="8">
        <v>1</v>
      </c>
      <c r="J102" s="8" t="s">
        <v>13</v>
      </c>
    </row>
    <row r="103" spans="1:10" x14ac:dyDescent="0.5">
      <c r="A103" t="s">
        <v>27</v>
      </c>
      <c r="B103" s="8">
        <v>4</v>
      </c>
      <c r="C103" s="8">
        <v>102.75</v>
      </c>
      <c r="D103" t="s">
        <v>21</v>
      </c>
      <c r="E103" s="8">
        <v>8</v>
      </c>
      <c r="F103" s="8">
        <v>105.19</v>
      </c>
      <c r="G103" s="8" t="s">
        <v>46</v>
      </c>
      <c r="H103" s="8">
        <v>2015</v>
      </c>
      <c r="I103" s="8" t="s">
        <v>5</v>
      </c>
      <c r="J103" s="8" t="s">
        <v>14</v>
      </c>
    </row>
    <row r="104" spans="1:10" x14ac:dyDescent="0.5">
      <c r="A104" t="s">
        <v>51</v>
      </c>
      <c r="B104" s="8">
        <v>10</v>
      </c>
      <c r="C104" s="8">
        <v>94.89</v>
      </c>
      <c r="D104" t="s">
        <v>19</v>
      </c>
      <c r="E104" s="8">
        <v>9</v>
      </c>
      <c r="F104" s="8">
        <v>93.75</v>
      </c>
      <c r="G104" s="8" t="s">
        <v>46</v>
      </c>
      <c r="H104" s="8">
        <v>2017</v>
      </c>
      <c r="I104" s="8" t="s">
        <v>5</v>
      </c>
      <c r="J104" s="8" t="s">
        <v>13</v>
      </c>
    </row>
    <row r="105" spans="1:10" x14ac:dyDescent="0.5">
      <c r="A105" t="s">
        <v>27</v>
      </c>
      <c r="B105" s="8">
        <v>4</v>
      </c>
      <c r="C105" s="8">
        <v>93.42</v>
      </c>
      <c r="D105" s="11" t="s">
        <v>19</v>
      </c>
      <c r="E105" s="8">
        <v>8</v>
      </c>
      <c r="F105" s="8">
        <v>109.86</v>
      </c>
      <c r="G105" s="8" t="s">
        <v>46</v>
      </c>
      <c r="H105" s="8">
        <v>2014</v>
      </c>
      <c r="I105" s="8" t="s">
        <v>5</v>
      </c>
      <c r="J105" s="8" t="s">
        <v>14</v>
      </c>
    </row>
    <row r="106" spans="1:10" x14ac:dyDescent="0.5">
      <c r="A106" t="s">
        <v>27</v>
      </c>
      <c r="B106" s="8">
        <v>6</v>
      </c>
      <c r="C106" s="8">
        <v>102.96</v>
      </c>
      <c r="D106" t="s">
        <v>31</v>
      </c>
      <c r="E106" s="8">
        <v>3</v>
      </c>
      <c r="F106" s="8">
        <v>99.84</v>
      </c>
      <c r="G106" s="8" t="s">
        <v>46</v>
      </c>
      <c r="H106" s="8">
        <v>2015</v>
      </c>
      <c r="I106" s="8">
        <v>1</v>
      </c>
      <c r="J106" s="8" t="s">
        <v>13</v>
      </c>
    </row>
    <row r="107" spans="1:10" x14ac:dyDescent="0.5">
      <c r="A107" t="s">
        <v>27</v>
      </c>
      <c r="B107" s="8">
        <v>6</v>
      </c>
      <c r="C107" s="8">
        <v>92.43</v>
      </c>
      <c r="D107" t="s">
        <v>31</v>
      </c>
      <c r="E107" s="8">
        <v>2</v>
      </c>
      <c r="F107" s="8">
        <v>89.35</v>
      </c>
      <c r="G107" s="8" t="s">
        <v>46</v>
      </c>
      <c r="H107" s="8">
        <v>2016</v>
      </c>
      <c r="I107" s="8">
        <v>1</v>
      </c>
      <c r="J107" s="8" t="s">
        <v>13</v>
      </c>
    </row>
    <row r="108" spans="1:10" x14ac:dyDescent="0.5">
      <c r="A108" t="s">
        <v>52</v>
      </c>
      <c r="B108" s="8">
        <v>0</v>
      </c>
      <c r="C108" s="8">
        <v>98.76</v>
      </c>
      <c r="D108" t="s">
        <v>26</v>
      </c>
      <c r="E108" s="8">
        <v>6</v>
      </c>
      <c r="F108" s="8">
        <v>100.24</v>
      </c>
      <c r="G108" s="8" t="s">
        <v>46</v>
      </c>
      <c r="H108" s="8">
        <v>2017</v>
      </c>
      <c r="I108" s="8">
        <v>1</v>
      </c>
      <c r="J108" s="8" t="s">
        <v>14</v>
      </c>
    </row>
    <row r="109" spans="1:10" x14ac:dyDescent="0.5">
      <c r="A109" t="s">
        <v>38</v>
      </c>
      <c r="B109" s="8">
        <v>1</v>
      </c>
      <c r="C109" s="8">
        <v>78.25</v>
      </c>
      <c r="D109" t="s">
        <v>25</v>
      </c>
      <c r="E109" s="8">
        <v>6</v>
      </c>
      <c r="F109" s="8">
        <v>96.47</v>
      </c>
      <c r="G109" s="8" t="s">
        <v>46</v>
      </c>
      <c r="H109" s="8">
        <v>2017</v>
      </c>
      <c r="I109" s="8">
        <v>1</v>
      </c>
      <c r="J109" s="8" t="s">
        <v>14</v>
      </c>
    </row>
    <row r="110" spans="1:10" x14ac:dyDescent="0.5">
      <c r="A110" t="s">
        <v>38</v>
      </c>
      <c r="B110" s="8">
        <v>2</v>
      </c>
      <c r="C110" s="8">
        <v>86.93</v>
      </c>
      <c r="D110" t="s">
        <v>24</v>
      </c>
      <c r="E110" s="8">
        <v>6</v>
      </c>
      <c r="F110" s="8">
        <v>95.94</v>
      </c>
      <c r="G110" s="8" t="s">
        <v>46</v>
      </c>
      <c r="H110" s="8">
        <v>2016</v>
      </c>
      <c r="I110" s="8">
        <v>1</v>
      </c>
      <c r="J110" s="8" t="s">
        <v>14</v>
      </c>
    </row>
    <row r="111" spans="1:10" x14ac:dyDescent="0.5">
      <c r="A111" t="s">
        <v>37</v>
      </c>
      <c r="B111" s="8">
        <v>2</v>
      </c>
      <c r="C111" s="8">
        <v>92.44</v>
      </c>
      <c r="D111" s="11" t="s">
        <v>30</v>
      </c>
      <c r="E111" s="8">
        <v>6</v>
      </c>
      <c r="F111" s="8">
        <v>98.61</v>
      </c>
      <c r="G111" s="8" t="s">
        <v>46</v>
      </c>
      <c r="H111" s="8">
        <v>2014</v>
      </c>
      <c r="I111" s="8">
        <v>1</v>
      </c>
      <c r="J111" s="8" t="s">
        <v>14</v>
      </c>
    </row>
    <row r="112" spans="1:10" x14ac:dyDescent="0.5">
      <c r="A112" t="s">
        <v>31</v>
      </c>
      <c r="B112" s="8">
        <v>6</v>
      </c>
      <c r="C112" s="8">
        <v>101.84</v>
      </c>
      <c r="D112" s="11" t="s">
        <v>22</v>
      </c>
      <c r="E112" s="8">
        <v>8</v>
      </c>
      <c r="F112" s="8">
        <v>100.01</v>
      </c>
      <c r="G112" s="8" t="s">
        <v>46</v>
      </c>
      <c r="H112" s="8">
        <v>2014</v>
      </c>
      <c r="I112" s="8" t="s">
        <v>5</v>
      </c>
      <c r="J112" s="8" t="s">
        <v>14</v>
      </c>
    </row>
    <row r="113" spans="1:10" x14ac:dyDescent="0.5">
      <c r="A113" t="s">
        <v>31</v>
      </c>
      <c r="B113" s="8">
        <v>5</v>
      </c>
      <c r="C113" s="8">
        <v>98.42</v>
      </c>
      <c r="D113" t="s">
        <v>25</v>
      </c>
      <c r="E113" s="8">
        <v>10</v>
      </c>
      <c r="F113" s="8">
        <v>102.38</v>
      </c>
      <c r="G113" s="8" t="s">
        <v>46</v>
      </c>
      <c r="H113" s="8">
        <v>2017</v>
      </c>
      <c r="I113" s="8" t="s">
        <v>5</v>
      </c>
      <c r="J113" s="8" t="s">
        <v>14</v>
      </c>
    </row>
    <row r="114" spans="1:10" x14ac:dyDescent="0.5">
      <c r="A114" t="s">
        <v>31</v>
      </c>
      <c r="B114" s="8">
        <v>6</v>
      </c>
      <c r="C114" s="8">
        <v>83.74</v>
      </c>
      <c r="D114" t="s">
        <v>48</v>
      </c>
      <c r="E114" s="8">
        <v>2</v>
      </c>
      <c r="F114" s="8">
        <v>80.930000000000007</v>
      </c>
      <c r="G114" s="8" t="s">
        <v>46</v>
      </c>
      <c r="H114" s="8">
        <v>2017</v>
      </c>
      <c r="I114" s="8">
        <v>1</v>
      </c>
      <c r="J114" s="8" t="s">
        <v>13</v>
      </c>
    </row>
    <row r="115" spans="1:10" x14ac:dyDescent="0.5">
      <c r="A115" t="s">
        <v>31</v>
      </c>
      <c r="B115" s="8">
        <v>3</v>
      </c>
      <c r="C115" s="8">
        <v>99.84</v>
      </c>
      <c r="D115" t="s">
        <v>27</v>
      </c>
      <c r="E115" s="8">
        <v>6</v>
      </c>
      <c r="F115" s="8">
        <v>102.96</v>
      </c>
      <c r="G115" s="8" t="s">
        <v>46</v>
      </c>
      <c r="H115" s="8">
        <v>2015</v>
      </c>
      <c r="I115" s="8">
        <v>1</v>
      </c>
      <c r="J115" s="8" t="s">
        <v>14</v>
      </c>
    </row>
    <row r="116" spans="1:10" x14ac:dyDescent="0.5">
      <c r="A116" t="s">
        <v>31</v>
      </c>
      <c r="B116" s="8">
        <v>2</v>
      </c>
      <c r="C116" s="8">
        <v>89.35</v>
      </c>
      <c r="D116" t="s">
        <v>27</v>
      </c>
      <c r="E116" s="8">
        <v>6</v>
      </c>
      <c r="F116" s="8">
        <v>92.43</v>
      </c>
      <c r="G116" s="8" t="s">
        <v>46</v>
      </c>
      <c r="H116" s="8">
        <v>2016</v>
      </c>
      <c r="I116" s="8">
        <v>1</v>
      </c>
      <c r="J116" s="8" t="s">
        <v>14</v>
      </c>
    </row>
    <row r="117" spans="1:10" x14ac:dyDescent="0.5">
      <c r="A117" s="11" t="s">
        <v>31</v>
      </c>
      <c r="B117" s="8">
        <v>6</v>
      </c>
      <c r="C117" s="8">
        <v>102.5</v>
      </c>
      <c r="D117" t="s">
        <v>35</v>
      </c>
      <c r="E117" s="8">
        <v>3</v>
      </c>
      <c r="F117" s="8">
        <v>83.93</v>
      </c>
      <c r="G117" s="8" t="s">
        <v>46</v>
      </c>
      <c r="H117" s="8">
        <v>2014</v>
      </c>
      <c r="I117" s="8">
        <v>1</v>
      </c>
      <c r="J117" s="8" t="s">
        <v>13</v>
      </c>
    </row>
    <row r="118" spans="1:10" x14ac:dyDescent="0.5">
      <c r="A118" t="s">
        <v>33</v>
      </c>
      <c r="B118" s="8">
        <v>5</v>
      </c>
      <c r="C118" s="8">
        <v>98.28</v>
      </c>
      <c r="D118" t="s">
        <v>32</v>
      </c>
      <c r="E118" s="8">
        <v>6</v>
      </c>
      <c r="F118" s="8">
        <v>94.46</v>
      </c>
      <c r="G118" s="8" t="s">
        <v>46</v>
      </c>
      <c r="H118" s="8">
        <v>2015</v>
      </c>
      <c r="I118" s="8">
        <v>1</v>
      </c>
      <c r="J118" s="8" t="s">
        <v>14</v>
      </c>
    </row>
    <row r="119" spans="1:10" x14ac:dyDescent="0.5">
      <c r="A119" t="s">
        <v>35</v>
      </c>
      <c r="B119" s="8">
        <v>3</v>
      </c>
      <c r="C119" s="8">
        <v>83.93</v>
      </c>
      <c r="D119" s="11" t="s">
        <v>31</v>
      </c>
      <c r="E119" s="8">
        <v>6</v>
      </c>
      <c r="F119" s="8">
        <v>102.5</v>
      </c>
      <c r="G119" s="8" t="s">
        <v>46</v>
      </c>
      <c r="H119" s="8">
        <v>2014</v>
      </c>
      <c r="I119" s="8">
        <v>1</v>
      </c>
      <c r="J119" s="8" t="s">
        <v>14</v>
      </c>
    </row>
    <row r="120" spans="1:10" x14ac:dyDescent="0.5">
      <c r="A120" t="s">
        <v>44</v>
      </c>
      <c r="B120" s="8">
        <v>1</v>
      </c>
      <c r="C120" s="8">
        <v>84.35</v>
      </c>
      <c r="D120" s="11" t="s">
        <v>26</v>
      </c>
      <c r="E120" s="8">
        <v>6</v>
      </c>
      <c r="F120" s="8">
        <v>97.08</v>
      </c>
      <c r="G120" s="8" t="s">
        <v>46</v>
      </c>
      <c r="H120" s="8">
        <v>2014</v>
      </c>
      <c r="I120" s="8">
        <v>1</v>
      </c>
      <c r="J120" s="8" t="s">
        <v>14</v>
      </c>
    </row>
    <row r="121" spans="1:10" x14ac:dyDescent="0.5">
      <c r="B121" s="8"/>
      <c r="C121" s="8"/>
      <c r="E121" s="8"/>
      <c r="F121" s="8"/>
      <c r="H121" s="8" t="s">
        <v>47</v>
      </c>
      <c r="I121" s="8"/>
    </row>
    <row r="122" spans="1:10" x14ac:dyDescent="0.5">
      <c r="B122" s="8"/>
      <c r="C122" s="8"/>
      <c r="E122" s="8"/>
      <c r="F122" s="8"/>
      <c r="H122" s="8" t="s">
        <v>47</v>
      </c>
      <c r="I122" s="8"/>
    </row>
    <row r="123" spans="1:10" x14ac:dyDescent="0.5">
      <c r="B123" s="8"/>
      <c r="C123" s="8"/>
      <c r="E123" s="8"/>
      <c r="F123" s="8"/>
      <c r="G123" s="8" t="s">
        <v>47</v>
      </c>
      <c r="H123" s="8" t="s">
        <v>47</v>
      </c>
      <c r="I123" s="8"/>
    </row>
    <row r="124" spans="1:10" x14ac:dyDescent="0.5">
      <c r="B124" s="8"/>
      <c r="C124" s="8"/>
      <c r="E124" s="8"/>
      <c r="F124" s="8"/>
      <c r="H124" s="8" t="s">
        <v>47</v>
      </c>
      <c r="I124" s="8"/>
    </row>
    <row r="125" spans="1:10" x14ac:dyDescent="0.5">
      <c r="B125" s="8"/>
      <c r="C125" s="8"/>
      <c r="E125" s="8"/>
      <c r="F125" s="8"/>
      <c r="H125" s="8" t="s">
        <v>47</v>
      </c>
      <c r="I125" s="8"/>
    </row>
    <row r="126" spans="1:10" x14ac:dyDescent="0.5">
      <c r="B126" s="8"/>
      <c r="C126" s="8"/>
      <c r="E126" s="8"/>
      <c r="F126" s="8"/>
      <c r="G126" s="8" t="s">
        <v>47</v>
      </c>
      <c r="H126" s="8" t="s">
        <v>47</v>
      </c>
      <c r="I126" s="8"/>
    </row>
    <row r="127" spans="1:10" x14ac:dyDescent="0.5">
      <c r="A127" s="11"/>
      <c r="B127" s="8"/>
      <c r="C127" s="8"/>
      <c r="E127" s="8"/>
      <c r="F127" s="8"/>
      <c r="H127" s="8"/>
      <c r="I127" s="8"/>
    </row>
    <row r="128" spans="1:10" x14ac:dyDescent="0.5">
      <c r="B128" s="8"/>
      <c r="C128" s="8"/>
      <c r="E128" s="8"/>
      <c r="F128" s="8"/>
      <c r="H128" s="8"/>
      <c r="I128" s="8"/>
    </row>
    <row r="129" spans="2:9" x14ac:dyDescent="0.5">
      <c r="B129" s="8"/>
      <c r="C129" s="8"/>
      <c r="E129" s="8"/>
      <c r="F129" s="8"/>
      <c r="H129" s="8"/>
      <c r="I129" s="8"/>
    </row>
    <row r="132" spans="2:9" x14ac:dyDescent="0.5">
      <c r="B132" s="8"/>
      <c r="C132" s="8"/>
      <c r="E132" s="8"/>
      <c r="F132" s="8"/>
      <c r="H132" s="8"/>
      <c r="I132" s="8"/>
    </row>
    <row r="133" spans="2:9" x14ac:dyDescent="0.5">
      <c r="B133" s="8"/>
      <c r="C133" s="8"/>
      <c r="E133" s="8"/>
      <c r="F133" s="8"/>
      <c r="H133" s="8"/>
      <c r="I133" s="8"/>
    </row>
    <row r="134" spans="2:9" x14ac:dyDescent="0.5">
      <c r="B134" s="8"/>
      <c r="C134" s="8"/>
      <c r="E134" s="8"/>
      <c r="F134" s="8"/>
      <c r="H134" s="8"/>
      <c r="I134" s="8"/>
    </row>
    <row r="136" spans="2:9" x14ac:dyDescent="0.5">
      <c r="B136" s="8"/>
      <c r="C136" s="8"/>
      <c r="E136" s="8"/>
      <c r="F136" s="8"/>
      <c r="H136" s="8"/>
      <c r="I136" s="8"/>
    </row>
    <row r="137" spans="2:9" x14ac:dyDescent="0.5">
      <c r="B137" s="8"/>
      <c r="C137" s="8"/>
      <c r="E137" s="8"/>
      <c r="F137" s="8"/>
      <c r="H137" s="8"/>
      <c r="I137" s="8"/>
    </row>
    <row r="138" spans="2:9" x14ac:dyDescent="0.5">
      <c r="B138" s="8"/>
      <c r="C138" s="8"/>
      <c r="E138" s="8"/>
      <c r="F138" s="8"/>
      <c r="H138" s="8"/>
      <c r="I138" s="8"/>
    </row>
    <row r="139" spans="2:9" x14ac:dyDescent="0.5">
      <c r="B139" s="8"/>
      <c r="C139" s="8"/>
      <c r="D139" s="11"/>
      <c r="E139" s="8"/>
      <c r="F139" s="8"/>
      <c r="H139" s="8"/>
      <c r="I139" s="8"/>
    </row>
    <row r="140" spans="2:9" x14ac:dyDescent="0.5">
      <c r="B140" s="8"/>
      <c r="C140" s="8"/>
      <c r="E140" s="8"/>
      <c r="F140" s="8"/>
      <c r="H140" s="8"/>
      <c r="I140" s="8"/>
    </row>
    <row r="141" spans="2:9" x14ac:dyDescent="0.5">
      <c r="B141" s="8"/>
      <c r="C141" s="8"/>
      <c r="E141" s="8"/>
      <c r="F141" s="8"/>
      <c r="H141" s="8"/>
      <c r="I141" s="8"/>
    </row>
    <row r="144" spans="2:9" x14ac:dyDescent="0.5">
      <c r="B144" s="8"/>
      <c r="C144" s="8"/>
      <c r="E144" s="8"/>
      <c r="F144" s="8"/>
      <c r="H144" s="8"/>
      <c r="I144" s="8"/>
    </row>
    <row r="145" spans="2:9" x14ac:dyDescent="0.5">
      <c r="B145" s="8"/>
      <c r="C145" s="8"/>
      <c r="E145" s="8"/>
      <c r="F145" s="8"/>
      <c r="H145" s="8"/>
      <c r="I145" s="8"/>
    </row>
    <row r="146" spans="2:9" x14ac:dyDescent="0.5">
      <c r="B146" s="8"/>
      <c r="C146" s="8"/>
      <c r="E146" s="8"/>
      <c r="F146" s="8"/>
      <c r="H146" s="8"/>
      <c r="I146" s="8"/>
    </row>
    <row r="148" spans="2:9" x14ac:dyDescent="0.5">
      <c r="B148" s="8"/>
      <c r="C148" s="8"/>
      <c r="E148" s="8"/>
      <c r="F148" s="8"/>
      <c r="H148" s="8"/>
      <c r="I148" s="8"/>
    </row>
    <row r="149" spans="2:9" x14ac:dyDescent="0.5">
      <c r="B149" s="8"/>
      <c r="C149" s="8"/>
      <c r="E149" s="8"/>
      <c r="F149" s="8"/>
      <c r="H149" s="8"/>
      <c r="I149" s="8"/>
    </row>
    <row r="150" spans="2:9" x14ac:dyDescent="0.5">
      <c r="B150" s="8"/>
      <c r="C150" s="8"/>
      <c r="E150" s="8"/>
      <c r="F150" s="8"/>
      <c r="H150" s="8"/>
      <c r="I150" s="8"/>
    </row>
  </sheetData>
  <sortState ref="A1:AK150">
    <sortCondition ref="A1:A150"/>
    <sortCondition ref="D1:D150"/>
    <sortCondition descending="1" ref="J1:J150"/>
    <sortCondition ref="H1:H15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zoomScale="78" workbookViewId="0"/>
  </sheetViews>
  <sheetFormatPr defaultRowHeight="14.35" x14ac:dyDescent="0.5"/>
  <cols>
    <col min="1" max="1" width="5.17578125" style="45" customWidth="1"/>
    <col min="2" max="2" width="10.41015625" style="35" customWidth="1"/>
    <col min="3" max="3" width="4.703125" style="45" customWidth="1"/>
    <col min="4" max="4" width="5" style="45" customWidth="1"/>
    <col min="5" max="5" width="14.9375" style="34" customWidth="1"/>
    <col min="6" max="6" width="3.703125" style="45" customWidth="1"/>
    <col min="7" max="7" width="4.9375" style="45" customWidth="1"/>
    <col min="8" max="8" width="16.3515625" style="34" customWidth="1"/>
    <col min="9" max="9" width="3.52734375" style="45" customWidth="1"/>
    <col min="10" max="10" width="5.05859375" style="45" customWidth="1"/>
    <col min="11" max="11" width="14.234375" style="34" customWidth="1"/>
    <col min="12" max="12" width="5.3515625" style="45" customWidth="1"/>
    <col min="13" max="13" width="5.29296875" style="45" customWidth="1"/>
    <col min="14" max="14" width="16.05859375" style="34" customWidth="1"/>
    <col min="15" max="15" width="4.234375" style="45" customWidth="1"/>
    <col min="16" max="16" width="5.17578125" style="45" customWidth="1"/>
    <col min="17" max="17" width="14.46875" style="34" customWidth="1"/>
    <col min="18" max="18" width="10.46875" style="45" customWidth="1"/>
    <col min="19" max="19" width="6.5859375" style="45" customWidth="1"/>
    <col min="20" max="20" width="12.703125" style="34" customWidth="1"/>
    <col min="21" max="21" width="6.64453125" style="45" customWidth="1"/>
    <col min="22" max="22" width="6.52734375" style="45" customWidth="1"/>
    <col min="23" max="23" width="12.703125" style="34" customWidth="1"/>
    <col min="24" max="24" width="8.9375" style="34"/>
  </cols>
  <sheetData>
    <row r="1" spans="1:24" ht="43.35" thickTop="1" x14ac:dyDescent="0.5">
      <c r="A1" s="42" t="s">
        <v>82</v>
      </c>
      <c r="B1" s="37" t="s">
        <v>101</v>
      </c>
      <c r="C1" s="46" t="s">
        <v>100</v>
      </c>
      <c r="D1" s="49" t="s">
        <v>82</v>
      </c>
      <c r="E1" s="37" t="s">
        <v>90</v>
      </c>
      <c r="F1" s="50" t="s">
        <v>100</v>
      </c>
      <c r="G1" s="49" t="s">
        <v>82</v>
      </c>
      <c r="H1" s="37" t="s">
        <v>91</v>
      </c>
      <c r="I1" s="53" t="s">
        <v>100</v>
      </c>
      <c r="J1" s="49" t="s">
        <v>82</v>
      </c>
      <c r="K1" s="37" t="s">
        <v>92</v>
      </c>
      <c r="L1" s="54" t="s">
        <v>100</v>
      </c>
      <c r="M1" s="49" t="s">
        <v>82</v>
      </c>
      <c r="N1" s="37" t="s">
        <v>93</v>
      </c>
      <c r="O1" s="54" t="s">
        <v>100</v>
      </c>
      <c r="P1" s="49" t="s">
        <v>82</v>
      </c>
      <c r="Q1" s="37" t="s">
        <v>94</v>
      </c>
      <c r="R1" s="54" t="s">
        <v>100</v>
      </c>
      <c r="S1" s="49" t="s">
        <v>82</v>
      </c>
      <c r="T1" s="37" t="s">
        <v>95</v>
      </c>
      <c r="U1" s="54" t="s">
        <v>100</v>
      </c>
      <c r="V1" s="49" t="s">
        <v>82</v>
      </c>
      <c r="W1" s="37" t="s">
        <v>96</v>
      </c>
      <c r="X1" s="38" t="s">
        <v>100</v>
      </c>
    </row>
    <row r="2" spans="1:24" s="40" customFormat="1" ht="38.700000000000003" customHeight="1" x14ac:dyDescent="0.5">
      <c r="A2" s="43">
        <v>1</v>
      </c>
      <c r="B2" s="2" t="s">
        <v>24</v>
      </c>
      <c r="C2" s="47">
        <v>4</v>
      </c>
      <c r="D2" s="43">
        <v>1</v>
      </c>
      <c r="E2" s="39" t="s">
        <v>19</v>
      </c>
      <c r="F2" s="51">
        <v>2</v>
      </c>
      <c r="G2" s="43">
        <v>1</v>
      </c>
      <c r="H2" s="64" t="s">
        <v>21</v>
      </c>
      <c r="I2" s="51">
        <v>2</v>
      </c>
      <c r="J2" s="43">
        <v>1</v>
      </c>
      <c r="K2" s="2" t="s">
        <v>24</v>
      </c>
      <c r="L2" s="2">
        <v>12</v>
      </c>
      <c r="M2" s="43">
        <v>1</v>
      </c>
      <c r="N2" s="64" t="s">
        <v>21</v>
      </c>
      <c r="O2" s="47">
        <v>9</v>
      </c>
      <c r="P2" s="43">
        <v>1</v>
      </c>
      <c r="Q2" s="64" t="s">
        <v>19</v>
      </c>
      <c r="R2" s="60">
        <v>102.386</v>
      </c>
      <c r="S2" s="43">
        <v>1</v>
      </c>
      <c r="T2" s="2" t="s">
        <v>36</v>
      </c>
      <c r="U2" s="47">
        <v>3</v>
      </c>
      <c r="V2" s="43">
        <v>1</v>
      </c>
      <c r="W2" s="2" t="s">
        <v>49</v>
      </c>
      <c r="X2" s="60">
        <v>63.2</v>
      </c>
    </row>
    <row r="3" spans="1:24" s="40" customFormat="1" ht="38.700000000000003" customHeight="1" x14ac:dyDescent="0.5">
      <c r="A3" s="43">
        <v>1</v>
      </c>
      <c r="B3" s="2" t="s">
        <v>32</v>
      </c>
      <c r="C3" s="47">
        <v>4</v>
      </c>
      <c r="D3" s="43">
        <v>2</v>
      </c>
      <c r="E3" s="39" t="s">
        <v>25</v>
      </c>
      <c r="F3" s="51">
        <v>1</v>
      </c>
      <c r="G3" s="43">
        <v>1</v>
      </c>
      <c r="H3" s="64" t="s">
        <v>19</v>
      </c>
      <c r="I3" s="51">
        <v>2</v>
      </c>
      <c r="J3" s="43">
        <v>2</v>
      </c>
      <c r="K3" s="64" t="s">
        <v>21</v>
      </c>
      <c r="L3" s="2">
        <v>11</v>
      </c>
      <c r="M3" s="43">
        <v>1</v>
      </c>
      <c r="N3" s="64" t="s">
        <v>19</v>
      </c>
      <c r="O3" s="47">
        <v>9</v>
      </c>
      <c r="P3" s="43">
        <v>2</v>
      </c>
      <c r="Q3" s="2" t="s">
        <v>29</v>
      </c>
      <c r="R3" s="60">
        <v>102.3</v>
      </c>
      <c r="S3" s="43">
        <v>1</v>
      </c>
      <c r="T3" s="2" t="s">
        <v>34</v>
      </c>
      <c r="U3" s="47">
        <v>3</v>
      </c>
      <c r="V3" s="43">
        <v>2</v>
      </c>
      <c r="W3" s="2" t="s">
        <v>41</v>
      </c>
      <c r="X3" s="60">
        <v>78.805000000000007</v>
      </c>
    </row>
    <row r="4" spans="1:24" s="40" customFormat="1" ht="38.700000000000003" customHeight="1" thickBot="1" x14ac:dyDescent="0.55000000000000004">
      <c r="A4" s="43">
        <v>1</v>
      </c>
      <c r="B4" s="64" t="s">
        <v>26</v>
      </c>
      <c r="C4" s="47">
        <v>4</v>
      </c>
      <c r="D4" s="44">
        <v>2</v>
      </c>
      <c r="E4" s="41" t="s">
        <v>21</v>
      </c>
      <c r="F4" s="52">
        <v>1</v>
      </c>
      <c r="G4" s="43">
        <v>3</v>
      </c>
      <c r="H4" s="64" t="s">
        <v>22</v>
      </c>
      <c r="I4" s="51">
        <v>1</v>
      </c>
      <c r="J4" s="43">
        <v>2</v>
      </c>
      <c r="K4" s="64" t="s">
        <v>19</v>
      </c>
      <c r="L4" s="2">
        <v>11</v>
      </c>
      <c r="M4" s="43">
        <v>3</v>
      </c>
      <c r="N4" s="2" t="s">
        <v>24</v>
      </c>
      <c r="O4" s="47">
        <v>8</v>
      </c>
      <c r="P4" s="43">
        <v>3</v>
      </c>
      <c r="Q4" s="64" t="s">
        <v>21</v>
      </c>
      <c r="R4" s="60">
        <v>101.4773</v>
      </c>
      <c r="S4" s="43">
        <v>3</v>
      </c>
      <c r="T4" s="2" t="s">
        <v>41</v>
      </c>
      <c r="U4" s="47">
        <v>2</v>
      </c>
      <c r="V4" s="43">
        <v>3</v>
      </c>
      <c r="W4" s="2" t="s">
        <v>39</v>
      </c>
      <c r="X4" s="60">
        <v>79.02</v>
      </c>
    </row>
    <row r="5" spans="1:24" s="40" customFormat="1" ht="38.700000000000003" customHeight="1" thickTop="1" x14ac:dyDescent="0.5">
      <c r="A5" s="43">
        <v>1</v>
      </c>
      <c r="B5" s="64" t="s">
        <v>19</v>
      </c>
      <c r="C5" s="47">
        <v>4</v>
      </c>
      <c r="F5" s="45"/>
      <c r="G5" s="43">
        <v>3</v>
      </c>
      <c r="H5" s="2" t="s">
        <v>25</v>
      </c>
      <c r="I5" s="51">
        <v>1</v>
      </c>
      <c r="J5" s="43">
        <v>2</v>
      </c>
      <c r="K5" s="64" t="s">
        <v>27</v>
      </c>
      <c r="L5" s="2">
        <v>11</v>
      </c>
      <c r="M5" s="43">
        <v>4</v>
      </c>
      <c r="N5" s="2" t="s">
        <v>25</v>
      </c>
      <c r="O5" s="47">
        <v>7</v>
      </c>
      <c r="P5" s="43">
        <v>4</v>
      </c>
      <c r="Q5" s="2" t="s">
        <v>25</v>
      </c>
      <c r="R5" s="60">
        <v>99.198999999999998</v>
      </c>
      <c r="S5" s="43">
        <v>3</v>
      </c>
      <c r="T5" s="2" t="s">
        <v>43</v>
      </c>
      <c r="U5" s="47">
        <v>2</v>
      </c>
      <c r="V5" s="43">
        <v>4</v>
      </c>
      <c r="W5" s="2" t="s">
        <v>48</v>
      </c>
      <c r="X5" s="60">
        <v>80.930000000000007</v>
      </c>
    </row>
    <row r="6" spans="1:24" s="40" customFormat="1" ht="38.700000000000003" customHeight="1" thickBot="1" x14ac:dyDescent="0.55000000000000004">
      <c r="A6" s="55">
        <v>1</v>
      </c>
      <c r="B6" s="65" t="s">
        <v>27</v>
      </c>
      <c r="C6" s="56">
        <v>4</v>
      </c>
      <c r="D6" s="45"/>
      <c r="F6" s="45"/>
      <c r="G6" s="43">
        <v>3</v>
      </c>
      <c r="H6" s="2" t="s">
        <v>24</v>
      </c>
      <c r="I6" s="51">
        <v>1</v>
      </c>
      <c r="J6" s="55">
        <v>5</v>
      </c>
      <c r="K6" s="66" t="s">
        <v>25</v>
      </c>
      <c r="L6" s="66">
        <v>9</v>
      </c>
      <c r="M6" s="44">
        <v>4</v>
      </c>
      <c r="N6" s="67" t="s">
        <v>27</v>
      </c>
      <c r="O6" s="48">
        <v>7</v>
      </c>
      <c r="P6" s="44">
        <v>5</v>
      </c>
      <c r="Q6" s="68" t="s">
        <v>52</v>
      </c>
      <c r="R6" s="61">
        <v>98.76</v>
      </c>
      <c r="S6" s="55">
        <v>3</v>
      </c>
      <c r="T6" s="66" t="s">
        <v>40</v>
      </c>
      <c r="U6" s="56">
        <v>2</v>
      </c>
      <c r="V6" s="44">
        <v>5</v>
      </c>
      <c r="W6" s="68" t="s">
        <v>40</v>
      </c>
      <c r="X6" s="61">
        <v>81.984999999999999</v>
      </c>
    </row>
    <row r="7" spans="1:24" s="40" customFormat="1" ht="38.700000000000003" customHeight="1" thickTop="1" thickBot="1" x14ac:dyDescent="0.55000000000000004">
      <c r="A7" s="57"/>
      <c r="B7" s="58"/>
      <c r="C7" s="58"/>
      <c r="F7" s="45"/>
      <c r="G7" s="44">
        <v>3</v>
      </c>
      <c r="H7" s="67" t="s">
        <v>27</v>
      </c>
      <c r="I7" s="52">
        <v>1</v>
      </c>
      <c r="J7" s="59"/>
      <c r="K7" s="57"/>
      <c r="L7" s="58"/>
      <c r="M7" s="45"/>
      <c r="O7" s="45"/>
      <c r="P7" s="45"/>
      <c r="R7" s="45"/>
      <c r="S7" s="62">
        <v>3</v>
      </c>
      <c r="T7" s="69" t="s">
        <v>38</v>
      </c>
      <c r="U7" s="63">
        <v>2</v>
      </c>
      <c r="V7" s="45"/>
    </row>
    <row r="8" spans="1:24" s="40" customFormat="1" ht="38.700000000000003" customHeight="1" thickTop="1" x14ac:dyDescent="0.5">
      <c r="B8" s="45"/>
      <c r="C8" s="45"/>
      <c r="F8" s="45"/>
      <c r="G8" s="45"/>
      <c r="I8" s="45"/>
      <c r="J8" s="45"/>
      <c r="L8" s="45"/>
      <c r="M8" s="45"/>
      <c r="O8" s="45"/>
      <c r="P8" s="45"/>
      <c r="R8" s="45"/>
      <c r="S8" s="45"/>
      <c r="U8" s="45"/>
      <c r="V8" s="45"/>
    </row>
    <row r="9" spans="1:24" s="40" customFormat="1" ht="38.700000000000003" customHeight="1" x14ac:dyDescent="0.5">
      <c r="B9" s="45"/>
      <c r="C9" s="45"/>
      <c r="F9" s="45"/>
      <c r="G9" s="45"/>
      <c r="I9" s="45"/>
      <c r="J9" s="45"/>
      <c r="L9" s="45"/>
      <c r="M9" s="45"/>
      <c r="O9" s="45"/>
      <c r="P9" s="45"/>
      <c r="R9" s="45"/>
      <c r="S9" s="45"/>
      <c r="U9" s="45"/>
      <c r="V9" s="45"/>
    </row>
    <row r="10" spans="1:24" s="40" customFormat="1" ht="38.700000000000003" customHeight="1" x14ac:dyDescent="0.5">
      <c r="B10" s="45"/>
      <c r="C10" s="45"/>
      <c r="F10" s="45"/>
      <c r="G10" s="45"/>
      <c r="I10" s="45"/>
      <c r="J10" s="45"/>
      <c r="L10" s="45"/>
      <c r="M10" s="45"/>
      <c r="O10" s="45"/>
      <c r="P10" s="45"/>
      <c r="R10" s="45"/>
      <c r="S10" s="45"/>
      <c r="U10" s="45"/>
      <c r="V10" s="45"/>
    </row>
    <row r="11" spans="1:24" s="40" customFormat="1" ht="38.700000000000003" customHeight="1" x14ac:dyDescent="0.5">
      <c r="B11" s="45"/>
      <c r="C11" s="45"/>
      <c r="F11" s="45"/>
      <c r="G11" s="45"/>
      <c r="I11" s="45"/>
      <c r="J11" s="45"/>
      <c r="L11" s="45"/>
      <c r="M11" s="45"/>
      <c r="O11" s="45"/>
      <c r="P11" s="45"/>
      <c r="R11" s="45"/>
      <c r="S11" s="45"/>
      <c r="U11" s="45"/>
      <c r="V11" s="45"/>
    </row>
    <row r="12" spans="1:24" x14ac:dyDescent="0.5">
      <c r="A12" s="40"/>
      <c r="B12" s="45"/>
      <c r="D12" s="40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workbookViewId="0"/>
  </sheetViews>
  <sheetFormatPr defaultRowHeight="14.35" x14ac:dyDescent="0.5"/>
  <cols>
    <col min="1" max="1" width="21" bestFit="1" customWidth="1"/>
    <col min="4" max="4" width="21" bestFit="1" customWidth="1"/>
  </cols>
  <sheetData>
    <row r="1" spans="1:10" ht="15.7" customHeight="1" x14ac:dyDescent="0.5">
      <c r="A1" s="11" t="s">
        <v>21</v>
      </c>
      <c r="B1" s="8">
        <v>6</v>
      </c>
      <c r="C1" s="8">
        <v>95.94</v>
      </c>
      <c r="D1" t="s">
        <v>32</v>
      </c>
      <c r="E1" s="8">
        <v>0</v>
      </c>
      <c r="F1" s="8">
        <v>85</v>
      </c>
      <c r="G1" s="8" t="s">
        <v>46</v>
      </c>
      <c r="H1" s="8">
        <v>2014</v>
      </c>
      <c r="I1" s="8">
        <v>1</v>
      </c>
      <c r="J1" s="8">
        <v>1</v>
      </c>
    </row>
    <row r="2" spans="1:10" ht="15.7" customHeight="1" x14ac:dyDescent="0.5">
      <c r="A2" s="11" t="s">
        <v>30</v>
      </c>
      <c r="B2" s="8">
        <v>6</v>
      </c>
      <c r="C2" s="8">
        <v>98.61</v>
      </c>
      <c r="D2" t="s">
        <v>37</v>
      </c>
      <c r="E2" s="8">
        <v>2</v>
      </c>
      <c r="F2" s="8">
        <v>92.44</v>
      </c>
      <c r="G2" s="8" t="s">
        <v>46</v>
      </c>
      <c r="H2" s="8">
        <v>2014</v>
      </c>
      <c r="I2" s="8">
        <v>1</v>
      </c>
      <c r="J2" s="8">
        <v>2</v>
      </c>
    </row>
    <row r="3" spans="1:10" ht="15.7" customHeight="1" x14ac:dyDescent="0.5">
      <c r="A3" s="11" t="s">
        <v>26</v>
      </c>
      <c r="B3" s="8">
        <v>6</v>
      </c>
      <c r="C3" s="8">
        <v>97.08</v>
      </c>
      <c r="D3" t="s">
        <v>44</v>
      </c>
      <c r="E3" s="8">
        <v>1</v>
      </c>
      <c r="F3" s="8">
        <v>84.35</v>
      </c>
      <c r="G3" s="8" t="s">
        <v>46</v>
      </c>
      <c r="H3" s="8">
        <v>2014</v>
      </c>
      <c r="I3" s="8">
        <v>1</v>
      </c>
      <c r="J3" s="8">
        <v>3</v>
      </c>
    </row>
    <row r="4" spans="1:10" ht="15.7" customHeight="1" x14ac:dyDescent="0.5">
      <c r="A4" s="11" t="s">
        <v>24</v>
      </c>
      <c r="B4" s="8">
        <v>6</v>
      </c>
      <c r="C4" s="8">
        <v>88.84</v>
      </c>
      <c r="D4" t="s">
        <v>39</v>
      </c>
      <c r="E4" s="8">
        <v>2</v>
      </c>
      <c r="F4" s="8">
        <v>79.02</v>
      </c>
      <c r="G4" s="8" t="s">
        <v>46</v>
      </c>
      <c r="H4" s="8">
        <v>2014</v>
      </c>
      <c r="I4" s="8">
        <v>1</v>
      </c>
      <c r="J4" s="8">
        <v>4</v>
      </c>
    </row>
    <row r="5" spans="1:10" ht="15.7" customHeight="1" x14ac:dyDescent="0.5">
      <c r="A5" s="11" t="s">
        <v>19</v>
      </c>
      <c r="B5" s="8">
        <v>6</v>
      </c>
      <c r="C5" s="8">
        <v>96.72</v>
      </c>
      <c r="D5" t="s">
        <v>34</v>
      </c>
      <c r="E5" s="8">
        <v>4</v>
      </c>
      <c r="F5" s="8">
        <v>91.91</v>
      </c>
      <c r="G5" s="8" t="s">
        <v>46</v>
      </c>
      <c r="H5" s="8">
        <v>2014</v>
      </c>
      <c r="I5" s="8">
        <v>1</v>
      </c>
      <c r="J5" s="8">
        <v>5</v>
      </c>
    </row>
    <row r="6" spans="1:10" ht="15.7" customHeight="1" x14ac:dyDescent="0.5">
      <c r="A6" s="11" t="s">
        <v>27</v>
      </c>
      <c r="B6" s="8">
        <v>6</v>
      </c>
      <c r="C6" s="8">
        <v>88.33</v>
      </c>
      <c r="D6" t="s">
        <v>40</v>
      </c>
      <c r="E6" s="8">
        <v>2</v>
      </c>
      <c r="F6" s="8">
        <v>76.73</v>
      </c>
      <c r="G6" s="8" t="s">
        <v>46</v>
      </c>
      <c r="H6" s="8">
        <v>2014</v>
      </c>
      <c r="I6" s="8">
        <v>1</v>
      </c>
      <c r="J6" s="8">
        <v>6</v>
      </c>
    </row>
    <row r="7" spans="1:10" ht="15.7" customHeight="1" x14ac:dyDescent="0.5">
      <c r="A7" s="11" t="s">
        <v>31</v>
      </c>
      <c r="B7" s="8">
        <v>6</v>
      </c>
      <c r="C7" s="8">
        <v>102.5</v>
      </c>
      <c r="D7" t="s">
        <v>35</v>
      </c>
      <c r="E7" s="8">
        <v>3</v>
      </c>
      <c r="F7" s="8">
        <v>83.93</v>
      </c>
      <c r="G7" s="8" t="s">
        <v>46</v>
      </c>
      <c r="H7" s="8">
        <v>2014</v>
      </c>
      <c r="I7" s="8">
        <v>1</v>
      </c>
      <c r="J7" s="8">
        <v>7</v>
      </c>
    </row>
    <row r="8" spans="1:10" ht="15.7" customHeight="1" x14ac:dyDescent="0.5">
      <c r="A8" s="11" t="s">
        <v>22</v>
      </c>
      <c r="B8" s="8">
        <v>6</v>
      </c>
      <c r="C8" s="8">
        <v>102.48</v>
      </c>
      <c r="D8" t="s">
        <v>45</v>
      </c>
      <c r="E8" s="8">
        <v>0</v>
      </c>
      <c r="F8" s="8">
        <v>86.68</v>
      </c>
      <c r="G8" s="8" t="s">
        <v>46</v>
      </c>
      <c r="H8" s="8">
        <v>2014</v>
      </c>
      <c r="I8" s="8">
        <v>1</v>
      </c>
      <c r="J8" s="8">
        <v>8</v>
      </c>
    </row>
    <row r="9" spans="1:10" ht="14.45" customHeight="1" x14ac:dyDescent="0.5">
      <c r="A9" s="11"/>
      <c r="B9" s="8"/>
      <c r="C9" s="8"/>
      <c r="E9" s="8"/>
      <c r="F9" s="8"/>
      <c r="G9" s="8"/>
      <c r="H9" s="8"/>
      <c r="I9" s="8"/>
      <c r="J9" s="8"/>
    </row>
    <row r="10" spans="1:10" x14ac:dyDescent="0.5">
      <c r="A10" s="11" t="s">
        <v>21</v>
      </c>
      <c r="B10" s="8">
        <v>8</v>
      </c>
      <c r="C10" s="8">
        <v>118.21</v>
      </c>
      <c r="D10" t="s">
        <v>30</v>
      </c>
      <c r="E10" s="8">
        <v>3</v>
      </c>
      <c r="F10" s="8">
        <v>101.88</v>
      </c>
      <c r="G10" s="8" t="s">
        <v>46</v>
      </c>
      <c r="H10" s="8">
        <v>2014</v>
      </c>
      <c r="I10" s="8" t="s">
        <v>5</v>
      </c>
      <c r="J10" s="8">
        <v>9</v>
      </c>
    </row>
    <row r="11" spans="1:10" x14ac:dyDescent="0.5">
      <c r="A11" s="11" t="s">
        <v>24</v>
      </c>
      <c r="B11" s="8">
        <v>8</v>
      </c>
      <c r="C11" s="8">
        <v>93.83</v>
      </c>
      <c r="D11" t="s">
        <v>26</v>
      </c>
      <c r="E11" s="8">
        <v>7</v>
      </c>
      <c r="F11" s="8">
        <v>87.86</v>
      </c>
      <c r="G11" s="8" t="s">
        <v>46</v>
      </c>
      <c r="H11" s="8">
        <v>2014</v>
      </c>
      <c r="I11" s="8" t="s">
        <v>5</v>
      </c>
      <c r="J11" s="8">
        <v>10</v>
      </c>
    </row>
    <row r="12" spans="1:10" x14ac:dyDescent="0.5">
      <c r="A12" s="11" t="s">
        <v>19</v>
      </c>
      <c r="B12" s="8">
        <v>8</v>
      </c>
      <c r="C12" s="8">
        <v>109.86</v>
      </c>
      <c r="D12" t="s">
        <v>27</v>
      </c>
      <c r="E12" s="8">
        <v>4</v>
      </c>
      <c r="F12" s="8">
        <v>93.42</v>
      </c>
      <c r="G12" s="8" t="s">
        <v>46</v>
      </c>
      <c r="H12" s="8">
        <v>2014</v>
      </c>
      <c r="I12" s="8" t="s">
        <v>5</v>
      </c>
      <c r="J12" s="8">
        <v>11</v>
      </c>
    </row>
    <row r="13" spans="1:10" x14ac:dyDescent="0.5">
      <c r="A13" s="11" t="s">
        <v>22</v>
      </c>
      <c r="B13" s="8">
        <v>8</v>
      </c>
      <c r="C13" s="8">
        <v>100.01</v>
      </c>
      <c r="D13" t="s">
        <v>31</v>
      </c>
      <c r="E13" s="8">
        <v>6</v>
      </c>
      <c r="F13" s="8">
        <v>101.84</v>
      </c>
      <c r="G13" s="8" t="s">
        <v>46</v>
      </c>
      <c r="H13" s="8">
        <v>2014</v>
      </c>
      <c r="I13" s="8" t="s">
        <v>5</v>
      </c>
      <c r="J13" s="8">
        <v>12</v>
      </c>
    </row>
    <row r="14" spans="1:10" x14ac:dyDescent="0.5">
      <c r="B14" s="8"/>
      <c r="C14" s="8"/>
      <c r="E14" s="8"/>
      <c r="F14" s="8"/>
      <c r="G14" s="8"/>
      <c r="H14" s="8"/>
      <c r="I14" s="8"/>
      <c r="J14" s="8"/>
    </row>
    <row r="15" spans="1:10" x14ac:dyDescent="0.5">
      <c r="A15" s="11" t="s">
        <v>21</v>
      </c>
      <c r="B15" s="8">
        <v>10</v>
      </c>
      <c r="C15" s="8">
        <v>101.82</v>
      </c>
      <c r="D15" t="s">
        <v>24</v>
      </c>
      <c r="E15" s="8">
        <v>6</v>
      </c>
      <c r="F15" s="8">
        <v>100.71</v>
      </c>
      <c r="G15" s="8" t="s">
        <v>46</v>
      </c>
      <c r="H15" s="8">
        <v>2014</v>
      </c>
      <c r="I15" s="8" t="s">
        <v>6</v>
      </c>
      <c r="J15" s="8">
        <v>13</v>
      </c>
    </row>
    <row r="16" spans="1:10" x14ac:dyDescent="0.5">
      <c r="A16" s="11" t="s">
        <v>19</v>
      </c>
      <c r="B16" s="8">
        <v>10</v>
      </c>
      <c r="C16" s="8">
        <v>106.55</v>
      </c>
      <c r="D16" t="s">
        <v>22</v>
      </c>
      <c r="E16" s="8">
        <v>4</v>
      </c>
      <c r="F16" s="8">
        <v>93.11</v>
      </c>
      <c r="G16" s="8" t="s">
        <v>46</v>
      </c>
      <c r="H16" s="8">
        <v>2014</v>
      </c>
      <c r="I16" s="8" t="s">
        <v>6</v>
      </c>
      <c r="J16" s="8">
        <v>14</v>
      </c>
    </row>
    <row r="17" spans="1:11" x14ac:dyDescent="0.5">
      <c r="B17" s="8"/>
      <c r="C17" s="8"/>
      <c r="E17" s="8"/>
      <c r="F17" s="8"/>
      <c r="G17" s="8"/>
      <c r="H17" s="8"/>
      <c r="I17" s="8"/>
      <c r="J17" s="8"/>
    </row>
    <row r="18" spans="1:11" x14ac:dyDescent="0.5">
      <c r="A18" s="11" t="s">
        <v>19</v>
      </c>
      <c r="B18" s="8">
        <v>11</v>
      </c>
      <c r="C18" s="8">
        <v>105.08</v>
      </c>
      <c r="D18" t="s">
        <v>21</v>
      </c>
      <c r="E18" s="8">
        <v>9</v>
      </c>
      <c r="F18" s="8">
        <v>103.02</v>
      </c>
      <c r="G18" s="8" t="s">
        <v>46</v>
      </c>
      <c r="H18" s="8">
        <v>2014</v>
      </c>
      <c r="I18" s="8" t="s">
        <v>7</v>
      </c>
      <c r="J18" s="8">
        <v>15</v>
      </c>
    </row>
    <row r="20" spans="1:11" x14ac:dyDescent="0.5">
      <c r="A20" t="s">
        <v>19</v>
      </c>
      <c r="B20" s="8">
        <v>6</v>
      </c>
      <c r="C20" s="8">
        <v>99.97</v>
      </c>
      <c r="D20" t="s">
        <v>42</v>
      </c>
      <c r="E20" s="8">
        <v>1</v>
      </c>
      <c r="F20" s="8">
        <v>90.35</v>
      </c>
      <c r="G20" s="8" t="s">
        <v>46</v>
      </c>
      <c r="H20" s="8">
        <v>2015</v>
      </c>
      <c r="I20" s="8">
        <v>1</v>
      </c>
      <c r="J20" s="8">
        <v>1</v>
      </c>
      <c r="K20" s="8"/>
    </row>
    <row r="21" spans="1:11" x14ac:dyDescent="0.5">
      <c r="A21" t="s">
        <v>32</v>
      </c>
      <c r="B21" s="8">
        <v>6</v>
      </c>
      <c r="C21" s="8">
        <v>94.46</v>
      </c>
      <c r="D21" t="s">
        <v>33</v>
      </c>
      <c r="E21" s="8">
        <v>5</v>
      </c>
      <c r="F21" s="8">
        <v>98.28</v>
      </c>
      <c r="G21" s="8" t="s">
        <v>46</v>
      </c>
      <c r="H21" s="8">
        <v>2015</v>
      </c>
      <c r="I21" s="8">
        <v>1</v>
      </c>
      <c r="J21" s="8">
        <v>2</v>
      </c>
      <c r="K21" s="8"/>
    </row>
    <row r="22" spans="1:11" x14ac:dyDescent="0.5">
      <c r="A22" t="s">
        <v>25</v>
      </c>
      <c r="B22" s="8">
        <v>6</v>
      </c>
      <c r="C22" s="8">
        <v>98.02</v>
      </c>
      <c r="D22" t="s">
        <v>41</v>
      </c>
      <c r="E22" s="8">
        <v>0</v>
      </c>
      <c r="F22" s="8">
        <v>77.97</v>
      </c>
      <c r="G22" s="8" t="s">
        <v>46</v>
      </c>
      <c r="H22" s="8">
        <v>2015</v>
      </c>
      <c r="I22" s="8">
        <v>1</v>
      </c>
      <c r="J22" s="8">
        <v>3</v>
      </c>
      <c r="K22" s="8"/>
    </row>
    <row r="23" spans="1:11" x14ac:dyDescent="0.5">
      <c r="A23" t="s">
        <v>28</v>
      </c>
      <c r="B23" s="8">
        <v>6</v>
      </c>
      <c r="C23" s="8">
        <v>89.14</v>
      </c>
      <c r="D23" t="s">
        <v>40</v>
      </c>
      <c r="E23" s="8">
        <v>1</v>
      </c>
      <c r="F23" s="8">
        <v>87.24</v>
      </c>
      <c r="G23" s="8" t="s">
        <v>46</v>
      </c>
      <c r="H23" s="8">
        <v>2015</v>
      </c>
      <c r="I23" s="8">
        <v>1</v>
      </c>
      <c r="J23" s="8">
        <v>4</v>
      </c>
      <c r="K23" s="8"/>
    </row>
    <row r="24" spans="1:11" x14ac:dyDescent="0.5">
      <c r="A24" t="s">
        <v>21</v>
      </c>
      <c r="B24" s="8">
        <v>6</v>
      </c>
      <c r="C24" s="8">
        <v>105.69</v>
      </c>
      <c r="D24" t="s">
        <v>34</v>
      </c>
      <c r="E24" s="8">
        <v>4</v>
      </c>
      <c r="F24" s="8">
        <v>92.84</v>
      </c>
      <c r="G24" s="8" t="s">
        <v>46</v>
      </c>
      <c r="H24" s="8">
        <v>2015</v>
      </c>
      <c r="I24" s="8">
        <v>1</v>
      </c>
      <c r="J24" s="8">
        <v>5</v>
      </c>
      <c r="K24" s="8"/>
    </row>
    <row r="25" spans="1:11" x14ac:dyDescent="0.5">
      <c r="A25" t="s">
        <v>27</v>
      </c>
      <c r="B25" s="8">
        <v>6</v>
      </c>
      <c r="C25" s="8">
        <v>102.96</v>
      </c>
      <c r="D25" t="s">
        <v>31</v>
      </c>
      <c r="E25" s="8">
        <v>3</v>
      </c>
      <c r="F25" s="8">
        <v>99.84</v>
      </c>
      <c r="G25" s="8" t="s">
        <v>46</v>
      </c>
      <c r="H25" s="8">
        <v>2015</v>
      </c>
      <c r="I25" s="8">
        <v>1</v>
      </c>
      <c r="J25" s="8">
        <v>6</v>
      </c>
      <c r="K25" s="8"/>
    </row>
    <row r="26" spans="1:11" x14ac:dyDescent="0.5">
      <c r="A26" t="s">
        <v>26</v>
      </c>
      <c r="B26" s="8">
        <v>6</v>
      </c>
      <c r="C26" s="8">
        <v>89.43</v>
      </c>
      <c r="D26" t="s">
        <v>30</v>
      </c>
      <c r="E26" s="8">
        <v>2</v>
      </c>
      <c r="F26" s="8">
        <v>79.040000000000006</v>
      </c>
      <c r="G26" s="8" t="s">
        <v>46</v>
      </c>
      <c r="H26" s="8">
        <v>2015</v>
      </c>
      <c r="I26" s="8">
        <v>1</v>
      </c>
      <c r="J26" s="8">
        <v>7</v>
      </c>
      <c r="K26" s="8"/>
    </row>
    <row r="27" spans="1:11" x14ac:dyDescent="0.5">
      <c r="A27" t="s">
        <v>24</v>
      </c>
      <c r="B27" s="8">
        <v>6</v>
      </c>
      <c r="C27" s="8">
        <v>94.11</v>
      </c>
      <c r="D27" t="s">
        <v>36</v>
      </c>
      <c r="E27" s="8">
        <v>1</v>
      </c>
      <c r="F27" s="8">
        <v>81.31</v>
      </c>
      <c r="G27" s="8" t="s">
        <v>46</v>
      </c>
      <c r="H27" s="8">
        <v>2015</v>
      </c>
      <c r="I27" s="8">
        <v>1</v>
      </c>
      <c r="J27" s="8">
        <v>8</v>
      </c>
      <c r="K27" s="8"/>
    </row>
    <row r="28" spans="1:11" ht="14.45" customHeight="1" x14ac:dyDescent="0.5">
      <c r="B28" s="8"/>
      <c r="C28" s="8"/>
      <c r="E28" s="8"/>
      <c r="F28" s="8"/>
      <c r="G28" s="8"/>
      <c r="H28" s="8" t="s">
        <v>47</v>
      </c>
      <c r="I28" s="8"/>
      <c r="J28" s="8"/>
      <c r="K28" s="8"/>
    </row>
    <row r="29" spans="1:11" x14ac:dyDescent="0.5">
      <c r="A29" t="s">
        <v>19</v>
      </c>
      <c r="B29" s="8">
        <v>8</v>
      </c>
      <c r="C29" s="8">
        <v>99.32</v>
      </c>
      <c r="D29" t="s">
        <v>32</v>
      </c>
      <c r="E29" s="8">
        <v>3</v>
      </c>
      <c r="F29" s="8">
        <v>93.86</v>
      </c>
      <c r="G29" s="8" t="s">
        <v>46</v>
      </c>
      <c r="H29" s="8">
        <v>2015</v>
      </c>
      <c r="I29" s="8" t="s">
        <v>5</v>
      </c>
      <c r="J29" s="8">
        <v>9</v>
      </c>
    </row>
    <row r="30" spans="1:11" x14ac:dyDescent="0.5">
      <c r="A30" t="s">
        <v>25</v>
      </c>
      <c r="B30" s="8">
        <v>8</v>
      </c>
      <c r="C30" s="8">
        <v>94.24</v>
      </c>
      <c r="D30" t="s">
        <v>28</v>
      </c>
      <c r="E30" s="8">
        <v>7</v>
      </c>
      <c r="F30" s="8">
        <v>91.02</v>
      </c>
      <c r="G30" s="8" t="s">
        <v>46</v>
      </c>
      <c r="H30" s="8">
        <v>2015</v>
      </c>
      <c r="I30" s="8" t="s">
        <v>5</v>
      </c>
      <c r="J30" s="8">
        <v>10</v>
      </c>
    </row>
    <row r="31" spans="1:11" x14ac:dyDescent="0.5">
      <c r="A31" t="s">
        <v>21</v>
      </c>
      <c r="B31" s="8">
        <v>8</v>
      </c>
      <c r="C31" s="8">
        <v>105.19</v>
      </c>
      <c r="D31" t="s">
        <v>27</v>
      </c>
      <c r="E31" s="8">
        <v>4</v>
      </c>
      <c r="F31" s="8">
        <v>102.75</v>
      </c>
      <c r="G31" s="8" t="s">
        <v>46</v>
      </c>
      <c r="H31" s="8">
        <v>2015</v>
      </c>
      <c r="I31" s="8" t="s">
        <v>5</v>
      </c>
      <c r="J31" s="8">
        <v>11</v>
      </c>
    </row>
    <row r="32" spans="1:11" x14ac:dyDescent="0.5">
      <c r="A32" t="s">
        <v>24</v>
      </c>
      <c r="B32" s="8">
        <v>8</v>
      </c>
      <c r="C32" s="8">
        <v>94.85</v>
      </c>
      <c r="D32" t="s">
        <v>26</v>
      </c>
      <c r="E32" s="8">
        <v>2</v>
      </c>
      <c r="F32" s="8">
        <v>88.27</v>
      </c>
      <c r="G32" s="8" t="s">
        <v>46</v>
      </c>
      <c r="H32" s="8">
        <v>2015</v>
      </c>
      <c r="I32" s="8" t="s">
        <v>5</v>
      </c>
      <c r="J32" s="8">
        <v>12</v>
      </c>
    </row>
    <row r="33" spans="1:10" x14ac:dyDescent="0.5">
      <c r="B33" s="8"/>
      <c r="C33" s="8"/>
      <c r="E33" s="8"/>
      <c r="F33" s="8"/>
      <c r="G33" s="8"/>
      <c r="H33" s="8" t="s">
        <v>47</v>
      </c>
      <c r="I33" s="8"/>
      <c r="J33" s="8"/>
    </row>
    <row r="34" spans="1:10" ht="14.45" customHeight="1" x14ac:dyDescent="0.5">
      <c r="A34" t="s">
        <v>19</v>
      </c>
      <c r="B34" s="8">
        <v>10</v>
      </c>
      <c r="C34" s="8">
        <v>108.5</v>
      </c>
      <c r="D34" t="s">
        <v>25</v>
      </c>
      <c r="E34" s="8">
        <v>5</v>
      </c>
      <c r="F34" s="8">
        <v>104.39</v>
      </c>
      <c r="G34" s="8" t="s">
        <v>46</v>
      </c>
      <c r="H34" s="8">
        <v>2015</v>
      </c>
      <c r="I34" s="8" t="s">
        <v>6</v>
      </c>
      <c r="J34" s="8">
        <v>13</v>
      </c>
    </row>
    <row r="35" spans="1:10" x14ac:dyDescent="0.5">
      <c r="A35" t="s">
        <v>24</v>
      </c>
      <c r="B35" s="8">
        <v>10</v>
      </c>
      <c r="C35" s="8">
        <v>100.55</v>
      </c>
      <c r="D35" t="s">
        <v>21</v>
      </c>
      <c r="E35" s="8">
        <v>9</v>
      </c>
      <c r="F35" s="8">
        <v>95.79</v>
      </c>
      <c r="G35" s="8" t="s">
        <v>46</v>
      </c>
      <c r="H35" s="8">
        <v>2015</v>
      </c>
      <c r="I35" s="8" t="s">
        <v>6</v>
      </c>
      <c r="J35" s="8">
        <v>14</v>
      </c>
    </row>
    <row r="36" spans="1:10" x14ac:dyDescent="0.5">
      <c r="B36" s="8"/>
      <c r="C36" s="8"/>
      <c r="E36" s="8"/>
      <c r="F36" s="8"/>
      <c r="G36" s="8" t="s">
        <v>47</v>
      </c>
      <c r="H36" s="8" t="s">
        <v>47</v>
      </c>
      <c r="I36" s="8"/>
      <c r="J36" s="8"/>
    </row>
    <row r="37" spans="1:10" x14ac:dyDescent="0.5">
      <c r="A37" t="s">
        <v>19</v>
      </c>
      <c r="B37" s="8">
        <v>11</v>
      </c>
      <c r="C37" s="8">
        <v>98.95</v>
      </c>
      <c r="D37" t="s">
        <v>24</v>
      </c>
      <c r="E37" s="8">
        <v>7</v>
      </c>
      <c r="F37" s="8">
        <v>99.15</v>
      </c>
      <c r="G37" s="8" t="s">
        <v>46</v>
      </c>
      <c r="H37" s="8">
        <v>2015</v>
      </c>
      <c r="I37" s="8" t="s">
        <v>7</v>
      </c>
      <c r="J37" s="8">
        <v>15</v>
      </c>
    </row>
    <row r="39" spans="1:10" x14ac:dyDescent="0.5">
      <c r="A39" t="s">
        <v>25</v>
      </c>
      <c r="B39" s="8">
        <v>6</v>
      </c>
      <c r="C39" s="8">
        <v>97.4</v>
      </c>
      <c r="D39" t="s">
        <v>41</v>
      </c>
      <c r="E39" s="8">
        <v>3</v>
      </c>
      <c r="F39" s="8">
        <v>79.64</v>
      </c>
      <c r="G39" s="8" t="s">
        <v>46</v>
      </c>
      <c r="H39" s="8">
        <v>2016</v>
      </c>
      <c r="I39" s="8">
        <v>1</v>
      </c>
      <c r="J39" s="8">
        <v>1</v>
      </c>
    </row>
    <row r="40" spans="1:10" x14ac:dyDescent="0.5">
      <c r="A40" t="s">
        <v>22</v>
      </c>
      <c r="B40" s="8">
        <v>6</v>
      </c>
      <c r="C40" s="8">
        <v>95.64</v>
      </c>
      <c r="D40" t="s">
        <v>43</v>
      </c>
      <c r="E40" s="8">
        <v>1</v>
      </c>
      <c r="F40" s="8">
        <v>86.71</v>
      </c>
      <c r="G40" s="8" t="s">
        <v>46</v>
      </c>
      <c r="H40" s="8">
        <v>2016</v>
      </c>
      <c r="I40" s="8">
        <v>1</v>
      </c>
      <c r="J40" s="8">
        <v>2</v>
      </c>
    </row>
    <row r="41" spans="1:10" x14ac:dyDescent="0.5">
      <c r="A41" t="s">
        <v>28</v>
      </c>
      <c r="B41" s="8">
        <v>6</v>
      </c>
      <c r="C41" s="8">
        <v>91.49</v>
      </c>
      <c r="D41" t="s">
        <v>34</v>
      </c>
      <c r="E41" s="8">
        <v>3</v>
      </c>
      <c r="F41" s="8">
        <v>88.3</v>
      </c>
      <c r="G41" s="8" t="s">
        <v>46</v>
      </c>
      <c r="H41" s="8">
        <v>2016</v>
      </c>
      <c r="I41" s="8">
        <v>1</v>
      </c>
      <c r="J41" s="8">
        <v>3</v>
      </c>
    </row>
    <row r="42" spans="1:10" x14ac:dyDescent="0.5">
      <c r="A42" t="s">
        <v>27</v>
      </c>
      <c r="B42" s="8">
        <v>6</v>
      </c>
      <c r="C42" s="8">
        <v>92.43</v>
      </c>
      <c r="D42" t="s">
        <v>31</v>
      </c>
      <c r="E42" s="8">
        <v>2</v>
      </c>
      <c r="F42" s="8">
        <v>89.35</v>
      </c>
      <c r="G42" s="8" t="s">
        <v>46</v>
      </c>
      <c r="H42" s="8">
        <v>2016</v>
      </c>
      <c r="I42" s="8">
        <v>1</v>
      </c>
      <c r="J42" s="8">
        <v>4</v>
      </c>
    </row>
    <row r="43" spans="1:10" x14ac:dyDescent="0.5">
      <c r="A43" t="s">
        <v>21</v>
      </c>
      <c r="B43" s="8">
        <v>6</v>
      </c>
      <c r="C43" s="8">
        <v>94.78</v>
      </c>
      <c r="D43" t="s">
        <v>32</v>
      </c>
      <c r="E43" s="8">
        <v>4</v>
      </c>
      <c r="F43" s="8">
        <v>91.35</v>
      </c>
      <c r="G43" s="8" t="s">
        <v>46</v>
      </c>
      <c r="H43" s="8">
        <v>2016</v>
      </c>
      <c r="I43" s="8">
        <v>1</v>
      </c>
      <c r="J43" s="8">
        <v>5</v>
      </c>
    </row>
    <row r="44" spans="1:10" x14ac:dyDescent="0.5">
      <c r="A44" t="s">
        <v>24</v>
      </c>
      <c r="B44" s="8">
        <v>6</v>
      </c>
      <c r="C44" s="8">
        <v>95.94</v>
      </c>
      <c r="D44" t="s">
        <v>38</v>
      </c>
      <c r="E44" s="8">
        <v>2</v>
      </c>
      <c r="F44" s="8">
        <v>86.93</v>
      </c>
      <c r="G44" s="8" t="s">
        <v>46</v>
      </c>
      <c r="H44" s="8">
        <v>2016</v>
      </c>
      <c r="I44" s="8">
        <v>1</v>
      </c>
      <c r="J44" s="8">
        <v>6</v>
      </c>
    </row>
    <row r="45" spans="1:10" x14ac:dyDescent="0.5">
      <c r="A45" t="s">
        <v>29</v>
      </c>
      <c r="B45" s="8">
        <v>6</v>
      </c>
      <c r="C45" s="8">
        <v>103.58</v>
      </c>
      <c r="D45" t="s">
        <v>19</v>
      </c>
      <c r="E45" s="8">
        <v>2</v>
      </c>
      <c r="F45" s="8">
        <v>111.65</v>
      </c>
      <c r="G45" s="8" t="s">
        <v>46</v>
      </c>
      <c r="H45" s="8">
        <v>2016</v>
      </c>
      <c r="I45" s="8">
        <v>1</v>
      </c>
      <c r="J45" s="8">
        <v>7</v>
      </c>
    </row>
    <row r="46" spans="1:10" x14ac:dyDescent="0.5">
      <c r="A46" t="s">
        <v>26</v>
      </c>
      <c r="B46" s="8">
        <v>6</v>
      </c>
      <c r="C46" s="8">
        <v>90.94</v>
      </c>
      <c r="D46" t="s">
        <v>36</v>
      </c>
      <c r="E46" s="8">
        <v>4</v>
      </c>
      <c r="F46" s="8">
        <v>87.12</v>
      </c>
      <c r="G46" s="8" t="s">
        <v>46</v>
      </c>
      <c r="H46" s="8">
        <v>2016</v>
      </c>
      <c r="I46" s="8">
        <v>1</v>
      </c>
      <c r="J46" s="8">
        <v>8</v>
      </c>
    </row>
    <row r="47" spans="1:10" x14ac:dyDescent="0.5">
      <c r="B47" s="8"/>
      <c r="C47" s="8"/>
      <c r="E47" s="8"/>
      <c r="F47" s="8"/>
      <c r="G47" s="8"/>
      <c r="H47" s="8"/>
      <c r="I47" s="8"/>
      <c r="J47" s="8"/>
    </row>
    <row r="48" spans="1:10" ht="14.45" customHeight="1" x14ac:dyDescent="0.5">
      <c r="A48" t="s">
        <v>22</v>
      </c>
      <c r="B48" s="8">
        <v>10</v>
      </c>
      <c r="C48" s="8">
        <v>95.95</v>
      </c>
      <c r="D48" t="s">
        <v>25</v>
      </c>
      <c r="E48" s="8">
        <v>7</v>
      </c>
      <c r="F48" s="8">
        <v>97.5</v>
      </c>
      <c r="G48" s="8" t="s">
        <v>46</v>
      </c>
      <c r="H48" s="8">
        <v>2016</v>
      </c>
      <c r="I48" s="8" t="s">
        <v>5</v>
      </c>
      <c r="J48" s="8">
        <v>9</v>
      </c>
    </row>
    <row r="49" spans="1:10" x14ac:dyDescent="0.5">
      <c r="A49" t="s">
        <v>27</v>
      </c>
      <c r="B49" s="8">
        <v>10</v>
      </c>
      <c r="C49" s="8">
        <v>101.34</v>
      </c>
      <c r="D49" t="s">
        <v>28</v>
      </c>
      <c r="E49" s="8">
        <v>8</v>
      </c>
      <c r="F49" s="8">
        <v>101.64</v>
      </c>
      <c r="G49" s="8" t="s">
        <v>46</v>
      </c>
      <c r="H49" s="8">
        <v>2016</v>
      </c>
      <c r="I49" s="8" t="s">
        <v>5</v>
      </c>
      <c r="J49" s="8">
        <v>10</v>
      </c>
    </row>
    <row r="50" spans="1:10" x14ac:dyDescent="0.5">
      <c r="A50" t="s">
        <v>21</v>
      </c>
      <c r="B50" s="8">
        <v>10</v>
      </c>
      <c r="C50" s="8">
        <v>98.96</v>
      </c>
      <c r="D50" t="s">
        <v>24</v>
      </c>
      <c r="E50" s="8">
        <v>8</v>
      </c>
      <c r="F50" s="8">
        <v>99.25</v>
      </c>
      <c r="G50" s="8" t="s">
        <v>46</v>
      </c>
      <c r="H50" s="8">
        <v>2016</v>
      </c>
      <c r="I50" s="8" t="s">
        <v>5</v>
      </c>
      <c r="J50" s="8">
        <v>11</v>
      </c>
    </row>
    <row r="51" spans="1:10" x14ac:dyDescent="0.5">
      <c r="A51" t="s">
        <v>26</v>
      </c>
      <c r="B51" s="8">
        <v>10</v>
      </c>
      <c r="C51" s="8">
        <v>109.83</v>
      </c>
      <c r="D51" t="s">
        <v>29</v>
      </c>
      <c r="E51" s="8">
        <v>2</v>
      </c>
      <c r="F51" s="8">
        <v>109.57</v>
      </c>
      <c r="G51" s="8" t="s">
        <v>46</v>
      </c>
      <c r="H51" s="8">
        <v>2016</v>
      </c>
      <c r="I51" s="8" t="s">
        <v>5</v>
      </c>
      <c r="J51" s="8">
        <v>12</v>
      </c>
    </row>
    <row r="52" spans="1:10" x14ac:dyDescent="0.5">
      <c r="B52" s="8"/>
      <c r="C52" s="8"/>
      <c r="E52" s="8"/>
      <c r="F52" s="8"/>
      <c r="G52" s="8"/>
      <c r="H52" s="8"/>
      <c r="I52" s="8"/>
      <c r="J52" s="8"/>
    </row>
    <row r="53" spans="1:10" x14ac:dyDescent="0.5">
      <c r="A53" t="s">
        <v>22</v>
      </c>
      <c r="B53" s="8">
        <v>11</v>
      </c>
      <c r="C53" s="8">
        <v>104.81</v>
      </c>
      <c r="D53" t="s">
        <v>27</v>
      </c>
      <c r="E53" s="8">
        <v>8</v>
      </c>
      <c r="F53" s="8">
        <v>100.7</v>
      </c>
      <c r="G53" s="8" t="s">
        <v>46</v>
      </c>
      <c r="H53" s="8">
        <v>2016</v>
      </c>
      <c r="I53" s="8" t="s">
        <v>6</v>
      </c>
      <c r="J53" s="8">
        <v>13</v>
      </c>
    </row>
    <row r="54" spans="1:10" ht="14.45" customHeight="1" x14ac:dyDescent="0.5">
      <c r="A54" t="s">
        <v>21</v>
      </c>
      <c r="B54" s="8">
        <v>11</v>
      </c>
      <c r="C54" s="8">
        <v>97.22</v>
      </c>
      <c r="D54" t="s">
        <v>26</v>
      </c>
      <c r="E54" s="8">
        <v>5</v>
      </c>
      <c r="F54" s="8">
        <v>97.75</v>
      </c>
      <c r="G54" s="8" t="s">
        <v>46</v>
      </c>
      <c r="H54" s="8">
        <v>2016</v>
      </c>
      <c r="I54" s="8" t="s">
        <v>6</v>
      </c>
      <c r="J54" s="8">
        <v>14</v>
      </c>
    </row>
    <row r="55" spans="1:10" x14ac:dyDescent="0.5">
      <c r="B55" s="8"/>
      <c r="C55" s="8"/>
      <c r="E55" s="8"/>
      <c r="F55" s="8"/>
      <c r="G55" s="8"/>
      <c r="H55" s="8"/>
      <c r="I55" s="8"/>
      <c r="J55" s="8"/>
    </row>
    <row r="56" spans="1:10" x14ac:dyDescent="0.5">
      <c r="A56" t="s">
        <v>21</v>
      </c>
      <c r="B56" s="8">
        <v>11</v>
      </c>
      <c r="C56" s="8">
        <v>99.63</v>
      </c>
      <c r="D56" t="s">
        <v>22</v>
      </c>
      <c r="E56" s="8">
        <v>4</v>
      </c>
      <c r="F56" s="8">
        <v>94.22</v>
      </c>
      <c r="G56" s="8" t="s">
        <v>46</v>
      </c>
      <c r="H56" s="8">
        <v>2016</v>
      </c>
      <c r="I56" s="8" t="s">
        <v>7</v>
      </c>
      <c r="J56" s="8">
        <v>15</v>
      </c>
    </row>
    <row r="57" spans="1:10" x14ac:dyDescent="0.5">
      <c r="G57" s="8"/>
    </row>
    <row r="58" spans="1:10" x14ac:dyDescent="0.5">
      <c r="A58" t="s">
        <v>25</v>
      </c>
      <c r="B58" s="8">
        <v>6</v>
      </c>
      <c r="C58" s="8">
        <v>96.47</v>
      </c>
      <c r="D58" t="s">
        <v>38</v>
      </c>
      <c r="E58" s="8">
        <v>1</v>
      </c>
      <c r="F58" s="8">
        <v>78.25</v>
      </c>
      <c r="G58" s="8" t="s">
        <v>46</v>
      </c>
      <c r="H58" s="8">
        <v>2017</v>
      </c>
      <c r="I58" s="8">
        <v>1</v>
      </c>
      <c r="J58" s="8">
        <v>1</v>
      </c>
    </row>
    <row r="59" spans="1:10" x14ac:dyDescent="0.5">
      <c r="A59" t="s">
        <v>31</v>
      </c>
      <c r="B59" s="8">
        <v>6</v>
      </c>
      <c r="C59" s="8">
        <v>83.74</v>
      </c>
      <c r="D59" t="s">
        <v>48</v>
      </c>
      <c r="E59" s="8">
        <v>2</v>
      </c>
      <c r="F59" s="8">
        <v>80.930000000000007</v>
      </c>
      <c r="G59" s="8" t="s">
        <v>46</v>
      </c>
      <c r="H59" s="8">
        <v>2017</v>
      </c>
      <c r="I59" s="8">
        <v>1</v>
      </c>
      <c r="J59" s="8">
        <v>2</v>
      </c>
    </row>
    <row r="60" spans="1:10" x14ac:dyDescent="0.5">
      <c r="A60" t="s">
        <v>24</v>
      </c>
      <c r="B60" s="8">
        <v>6</v>
      </c>
      <c r="C60" s="8">
        <v>95.94</v>
      </c>
      <c r="D60" t="s">
        <v>49</v>
      </c>
      <c r="E60" s="8">
        <v>0</v>
      </c>
      <c r="F60" s="8">
        <v>63.2</v>
      </c>
      <c r="G60" s="8" t="s">
        <v>46</v>
      </c>
      <c r="H60" s="8">
        <v>2017</v>
      </c>
      <c r="I60" s="8">
        <v>1</v>
      </c>
      <c r="J60" s="8">
        <v>3</v>
      </c>
    </row>
    <row r="61" spans="1:10" x14ac:dyDescent="0.5">
      <c r="A61" t="s">
        <v>50</v>
      </c>
      <c r="B61" s="8">
        <v>6</v>
      </c>
      <c r="C61" s="8">
        <v>88.29</v>
      </c>
      <c r="D61" t="s">
        <v>36</v>
      </c>
      <c r="E61" s="8">
        <v>2</v>
      </c>
      <c r="F61" s="8">
        <v>85.5</v>
      </c>
      <c r="G61" s="8" t="s">
        <v>46</v>
      </c>
      <c r="H61" s="8">
        <v>2017</v>
      </c>
      <c r="I61" s="8">
        <v>1</v>
      </c>
      <c r="J61" s="8">
        <v>4</v>
      </c>
    </row>
    <row r="62" spans="1:10" x14ac:dyDescent="0.5">
      <c r="A62" t="s">
        <v>19</v>
      </c>
      <c r="B62" s="8">
        <v>6</v>
      </c>
      <c r="C62" s="8">
        <v>95.9</v>
      </c>
      <c r="D62" t="s">
        <v>32</v>
      </c>
      <c r="E62" s="8">
        <v>4</v>
      </c>
      <c r="F62" s="8">
        <v>95.64</v>
      </c>
      <c r="G62" s="8" t="s">
        <v>46</v>
      </c>
      <c r="H62" s="8">
        <v>2017</v>
      </c>
      <c r="I62" s="8">
        <v>1</v>
      </c>
      <c r="J62" s="8">
        <v>5</v>
      </c>
    </row>
    <row r="63" spans="1:10" x14ac:dyDescent="0.5">
      <c r="A63" t="s">
        <v>51</v>
      </c>
      <c r="B63" s="8">
        <v>6</v>
      </c>
      <c r="C63" s="8">
        <v>94.89</v>
      </c>
      <c r="D63" t="s">
        <v>29</v>
      </c>
      <c r="E63" s="8">
        <v>5</v>
      </c>
      <c r="F63" s="8">
        <v>93.75</v>
      </c>
      <c r="G63" s="8" t="s">
        <v>46</v>
      </c>
      <c r="H63" s="8">
        <v>2017</v>
      </c>
      <c r="I63" s="8">
        <v>1</v>
      </c>
      <c r="J63" s="8">
        <v>6</v>
      </c>
    </row>
    <row r="64" spans="1:10" x14ac:dyDescent="0.5">
      <c r="A64" t="s">
        <v>26</v>
      </c>
      <c r="B64" s="8">
        <v>6</v>
      </c>
      <c r="C64" s="8">
        <v>100.24</v>
      </c>
      <c r="D64" t="s">
        <v>52</v>
      </c>
      <c r="E64" s="8">
        <v>0</v>
      </c>
      <c r="F64" s="8">
        <v>98.76</v>
      </c>
      <c r="G64" s="8" t="s">
        <v>46</v>
      </c>
      <c r="H64" s="8">
        <v>2017</v>
      </c>
      <c r="I64" s="8">
        <v>1</v>
      </c>
      <c r="J64" s="8">
        <v>7</v>
      </c>
    </row>
    <row r="65" spans="1:10" x14ac:dyDescent="0.5">
      <c r="A65" t="s">
        <v>53</v>
      </c>
      <c r="B65" s="8">
        <v>6</v>
      </c>
      <c r="C65" s="8">
        <v>106.09</v>
      </c>
      <c r="D65" t="s">
        <v>43</v>
      </c>
      <c r="E65" s="8">
        <v>0</v>
      </c>
      <c r="F65" s="8">
        <v>95.37</v>
      </c>
      <c r="G65" s="8" t="s">
        <v>46</v>
      </c>
      <c r="H65" s="8">
        <v>2017</v>
      </c>
      <c r="I65" s="8">
        <v>1</v>
      </c>
      <c r="J65" s="8">
        <v>8</v>
      </c>
    </row>
    <row r="66" spans="1:10" x14ac:dyDescent="0.5">
      <c r="B66" s="8"/>
      <c r="C66" s="8"/>
      <c r="E66" s="8"/>
      <c r="F66" s="8"/>
      <c r="G66" s="8"/>
      <c r="H66" s="8"/>
      <c r="I66" s="8"/>
      <c r="J66" s="8"/>
    </row>
    <row r="67" spans="1:10" x14ac:dyDescent="0.5">
      <c r="A67" t="s">
        <v>25</v>
      </c>
      <c r="B67" s="8">
        <v>10</v>
      </c>
      <c r="C67" s="8">
        <v>102.38</v>
      </c>
      <c r="D67" t="s">
        <v>31</v>
      </c>
      <c r="E67" s="8">
        <v>5</v>
      </c>
      <c r="F67" s="8">
        <v>98.42</v>
      </c>
      <c r="G67" s="8" t="s">
        <v>46</v>
      </c>
      <c r="H67" s="8">
        <v>2017</v>
      </c>
      <c r="I67" s="8" t="s">
        <v>5</v>
      </c>
      <c r="J67" s="8">
        <v>9</v>
      </c>
    </row>
    <row r="68" spans="1:10" x14ac:dyDescent="0.5">
      <c r="A68" t="s">
        <v>24</v>
      </c>
      <c r="B68" s="8">
        <v>10</v>
      </c>
      <c r="C68" s="8">
        <v>101.05</v>
      </c>
      <c r="D68" t="s">
        <v>50</v>
      </c>
      <c r="E68" s="8">
        <v>5</v>
      </c>
      <c r="F68" s="8">
        <v>97.26</v>
      </c>
      <c r="G68" s="8" t="s">
        <v>46</v>
      </c>
      <c r="H68" s="8">
        <v>2017</v>
      </c>
      <c r="I68" s="8" t="s">
        <v>5</v>
      </c>
      <c r="J68" s="8">
        <v>10</v>
      </c>
    </row>
    <row r="69" spans="1:10" x14ac:dyDescent="0.5">
      <c r="A69" t="s">
        <v>51</v>
      </c>
      <c r="B69" s="8">
        <v>10</v>
      </c>
      <c r="C69" s="8">
        <v>94.89</v>
      </c>
      <c r="D69" t="s">
        <v>19</v>
      </c>
      <c r="E69" s="8">
        <v>9</v>
      </c>
      <c r="F69" s="8">
        <v>93.75</v>
      </c>
      <c r="G69" s="8" t="s">
        <v>46</v>
      </c>
      <c r="H69" s="8">
        <v>2017</v>
      </c>
      <c r="I69" s="8" t="s">
        <v>5</v>
      </c>
      <c r="J69" s="8">
        <v>11</v>
      </c>
    </row>
    <row r="70" spans="1:10" x14ac:dyDescent="0.5">
      <c r="A70" t="s">
        <v>53</v>
      </c>
      <c r="B70" s="8">
        <v>10</v>
      </c>
      <c r="C70" s="8">
        <v>97.7</v>
      </c>
      <c r="D70" t="s">
        <v>26</v>
      </c>
      <c r="E70" s="8">
        <v>4</v>
      </c>
      <c r="F70" s="8">
        <v>99.43</v>
      </c>
      <c r="G70" s="8" t="s">
        <v>46</v>
      </c>
      <c r="H70" s="8">
        <v>2017</v>
      </c>
      <c r="I70" s="8" t="s">
        <v>5</v>
      </c>
      <c r="J70" s="8">
        <v>12</v>
      </c>
    </row>
    <row r="71" spans="1:10" x14ac:dyDescent="0.5">
      <c r="B71" s="8"/>
      <c r="C71" s="8"/>
      <c r="E71" s="8"/>
      <c r="F71" s="8"/>
      <c r="G71" s="8"/>
      <c r="H71" s="8"/>
      <c r="I71" s="8"/>
      <c r="J71" s="8"/>
    </row>
    <row r="72" spans="1:10" x14ac:dyDescent="0.5">
      <c r="A72" t="s">
        <v>25</v>
      </c>
      <c r="B72" s="8">
        <v>11</v>
      </c>
      <c r="C72" s="8">
        <v>98.41</v>
      </c>
      <c r="D72" t="s">
        <v>24</v>
      </c>
      <c r="E72" s="8">
        <v>9</v>
      </c>
      <c r="F72" s="8">
        <v>90.07</v>
      </c>
      <c r="G72" s="8" t="s">
        <v>46</v>
      </c>
      <c r="H72" s="8">
        <v>2017</v>
      </c>
      <c r="I72" s="8" t="s">
        <v>6</v>
      </c>
      <c r="J72" s="8">
        <v>13</v>
      </c>
    </row>
    <row r="73" spans="1:10" x14ac:dyDescent="0.5">
      <c r="A73" t="s">
        <v>51</v>
      </c>
      <c r="B73" s="8">
        <v>11</v>
      </c>
      <c r="C73" s="8">
        <v>91.55</v>
      </c>
      <c r="D73" t="s">
        <v>53</v>
      </c>
      <c r="E73" s="8">
        <v>10</v>
      </c>
      <c r="F73" s="8">
        <v>91.6</v>
      </c>
      <c r="G73" s="8" t="s">
        <v>46</v>
      </c>
      <c r="H73" s="8">
        <v>2017</v>
      </c>
      <c r="I73" s="8" t="s">
        <v>6</v>
      </c>
      <c r="J73" s="8">
        <v>14</v>
      </c>
    </row>
    <row r="74" spans="1:10" x14ac:dyDescent="0.5">
      <c r="B74" s="8"/>
      <c r="C74" s="8"/>
      <c r="E74" s="8"/>
      <c r="F74" s="8"/>
      <c r="G74" s="8"/>
      <c r="H74" s="8"/>
      <c r="I74" s="8"/>
      <c r="J74" s="8"/>
    </row>
    <row r="75" spans="1:10" x14ac:dyDescent="0.5">
      <c r="A75" t="s">
        <v>25</v>
      </c>
      <c r="B75" s="8">
        <v>11</v>
      </c>
      <c r="C75" s="8">
        <v>103.98</v>
      </c>
      <c r="D75" t="s">
        <v>51</v>
      </c>
      <c r="E75" s="8">
        <v>7</v>
      </c>
      <c r="F75" s="8">
        <v>101.87</v>
      </c>
      <c r="G75" s="8" t="s">
        <v>46</v>
      </c>
      <c r="H75" s="8">
        <v>2017</v>
      </c>
      <c r="I75" s="8" t="s">
        <v>7</v>
      </c>
      <c r="J75" s="8">
        <v>15</v>
      </c>
    </row>
  </sheetData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Player Stats</vt:lpstr>
      <vt:lpstr>Entrants</vt:lpstr>
      <vt:lpstr>Venue</vt:lpstr>
      <vt:lpstr>Venue Stats</vt:lpstr>
      <vt:lpstr>Overall</vt:lpstr>
      <vt:lpstr>Head to Head</vt:lpstr>
      <vt:lpstr>Top 5</vt:lpstr>
      <vt:lpstr>Results by 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Stuart Jones</cp:lastModifiedBy>
  <cp:lastPrinted>2017-07-24T23:43:52Z</cp:lastPrinted>
  <dcterms:created xsi:type="dcterms:W3CDTF">2017-07-24T03:15:07Z</dcterms:created>
  <dcterms:modified xsi:type="dcterms:W3CDTF">2021-07-05T04:32:57Z</dcterms:modified>
</cp:coreProperties>
</file>