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esS\Desktop\WSD 2022\Melbourne 2022\"/>
    </mc:Choice>
  </mc:AlternateContent>
  <bookViews>
    <workbookView xWindow="0" yWindow="0" windowWidth="8000" windowHeight="3000" activeTab="4"/>
  </bookViews>
  <sheets>
    <sheet name="Player Stats" sheetId="1" r:id="rId1"/>
    <sheet name="Entrants" sheetId="7" r:id="rId2"/>
    <sheet name="Venue" sheetId="2" r:id="rId3"/>
    <sheet name="Venue Stats" sheetId="5" r:id="rId4"/>
    <sheet name="Overall" sheetId="3" r:id="rId5"/>
    <sheet name="Head to Head" sheetId="6" r:id="rId6"/>
    <sheet name="Top 5" sheetId="8" r:id="rId7"/>
    <sheet name="Results by Year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M7" i="2"/>
  <c r="K7" i="2"/>
  <c r="I7" i="2"/>
  <c r="G7" i="2"/>
  <c r="E7" i="2"/>
  <c r="O6" i="2"/>
  <c r="M6" i="2"/>
  <c r="K6" i="2"/>
  <c r="I6" i="2"/>
  <c r="G6" i="2"/>
  <c r="E6" i="2"/>
  <c r="O5" i="2"/>
  <c r="M5" i="2"/>
  <c r="K5" i="2"/>
  <c r="I5" i="2"/>
  <c r="G5" i="2"/>
  <c r="E5" i="2"/>
  <c r="O4" i="2"/>
  <c r="M4" i="2"/>
  <c r="M2" i="2" s="1"/>
  <c r="K4" i="2"/>
  <c r="I4" i="2"/>
  <c r="G4" i="2"/>
  <c r="E4" i="2"/>
  <c r="E2" i="2" s="1"/>
  <c r="O3" i="2"/>
  <c r="M3" i="2"/>
  <c r="K3" i="2"/>
  <c r="I3" i="2"/>
  <c r="I2" i="2" s="1"/>
  <c r="G3" i="2"/>
  <c r="E3" i="2"/>
  <c r="O2" i="2"/>
  <c r="N2" i="2"/>
  <c r="L2" i="2"/>
  <c r="K2" i="2"/>
  <c r="J2" i="2"/>
  <c r="H2" i="2"/>
  <c r="G2" i="2"/>
  <c r="F2" i="2"/>
  <c r="D2" i="2"/>
  <c r="C2" i="2"/>
  <c r="B2" i="2"/>
  <c r="C29" i="7" l="1"/>
  <c r="K19" i="7"/>
  <c r="G13" i="7"/>
  <c r="AU20" i="3" l="1"/>
  <c r="T49" i="5" l="1"/>
  <c r="F91" i="5"/>
  <c r="C91" i="5"/>
  <c r="P49" i="5"/>
  <c r="Z25" i="5"/>
  <c r="AJ13" i="5"/>
  <c r="AT7" i="5"/>
  <c r="BD4" i="5"/>
  <c r="V29" i="1" l="1"/>
  <c r="BA4" i="5" l="1"/>
  <c r="C29" i="1" l="1"/>
  <c r="D29" i="1"/>
  <c r="E29" i="1"/>
  <c r="G29" i="1"/>
  <c r="H29" i="1"/>
  <c r="I29" i="1"/>
  <c r="U29" i="1"/>
  <c r="AQ3" i="3" l="1"/>
  <c r="AS3" i="3"/>
  <c r="AT3" i="3"/>
  <c r="AV3" i="3"/>
  <c r="AW3" i="3"/>
  <c r="AQ4" i="3"/>
  <c r="AS4" i="3"/>
  <c r="AT4" i="3"/>
  <c r="AV4" i="3"/>
  <c r="AW4" i="3"/>
  <c r="AQ5" i="3"/>
  <c r="AS5" i="3"/>
  <c r="AT5" i="3"/>
  <c r="AV5" i="3"/>
  <c r="AW5" i="3"/>
  <c r="AQ6" i="3"/>
  <c r="AS6" i="3"/>
  <c r="AT6" i="3"/>
  <c r="AV6" i="3"/>
  <c r="AW6" i="3"/>
  <c r="AQ7" i="3"/>
  <c r="AS7" i="3"/>
  <c r="AT7" i="3"/>
  <c r="AV7" i="3"/>
  <c r="AW7" i="3"/>
  <c r="AQ8" i="3"/>
  <c r="AS8" i="3"/>
  <c r="AT8" i="3"/>
  <c r="AV8" i="3"/>
  <c r="AW8" i="3"/>
  <c r="BI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E3" i="3"/>
  <c r="BF3" i="3"/>
  <c r="BG3" i="3"/>
  <c r="BH3" i="3"/>
  <c r="BE4" i="3"/>
  <c r="BF4" i="3"/>
  <c r="BG4" i="3"/>
  <c r="BH4" i="3"/>
  <c r="BE5" i="3"/>
  <c r="BF5" i="3"/>
  <c r="BG5" i="3"/>
  <c r="BH5" i="3"/>
  <c r="BE6" i="3"/>
  <c r="BF6" i="3"/>
  <c r="BG6" i="3"/>
  <c r="BH6" i="3"/>
  <c r="BE7" i="3"/>
  <c r="BF7" i="3"/>
  <c r="BG7" i="3"/>
  <c r="BH7" i="3"/>
  <c r="BE8" i="3"/>
  <c r="BF8" i="3"/>
  <c r="BG8" i="3"/>
  <c r="BH8" i="3"/>
  <c r="BE9" i="3"/>
  <c r="BF9" i="3"/>
  <c r="BG9" i="3"/>
  <c r="BH9" i="3"/>
  <c r="BE10" i="3"/>
  <c r="BF10" i="3"/>
  <c r="BG10" i="3"/>
  <c r="BH10" i="3"/>
  <c r="BE11" i="3"/>
  <c r="BF11" i="3"/>
  <c r="BG11" i="3"/>
  <c r="BH11" i="3"/>
  <c r="BE12" i="3"/>
  <c r="BF12" i="3"/>
  <c r="BG12" i="3"/>
  <c r="BH12" i="3"/>
  <c r="BE13" i="3"/>
  <c r="BF13" i="3"/>
  <c r="BG13" i="3"/>
  <c r="BH13" i="3"/>
  <c r="BE14" i="3"/>
  <c r="BF14" i="3"/>
  <c r="BG14" i="3"/>
  <c r="BH14" i="3"/>
  <c r="BE15" i="3"/>
  <c r="BF15" i="3"/>
  <c r="BG15" i="3"/>
  <c r="BH15" i="3"/>
  <c r="BE16" i="3"/>
  <c r="BF16" i="3"/>
  <c r="BG16" i="3"/>
  <c r="BH16" i="3"/>
  <c r="BE17" i="3"/>
  <c r="BF17" i="3"/>
  <c r="BG17" i="3"/>
  <c r="BH17" i="3"/>
  <c r="BE18" i="3"/>
  <c r="BF18" i="3"/>
  <c r="BG18" i="3"/>
  <c r="BH18" i="3"/>
  <c r="BE19" i="3"/>
  <c r="BF19" i="3"/>
  <c r="BG19" i="3"/>
  <c r="BH19" i="3"/>
  <c r="AQ9" i="3"/>
  <c r="AS9" i="3"/>
  <c r="AT9" i="3"/>
  <c r="AV9" i="3"/>
  <c r="AW9" i="3"/>
  <c r="AQ10" i="3"/>
  <c r="AS10" i="3"/>
  <c r="AT10" i="3"/>
  <c r="AV10" i="3"/>
  <c r="AW10" i="3"/>
  <c r="AQ11" i="3"/>
  <c r="AS11" i="3"/>
  <c r="AT11" i="3"/>
  <c r="AV11" i="3"/>
  <c r="AW11" i="3"/>
  <c r="AQ12" i="3"/>
  <c r="AS12" i="3"/>
  <c r="AT12" i="3"/>
  <c r="AV12" i="3"/>
  <c r="AW12" i="3"/>
  <c r="AQ13" i="3"/>
  <c r="AS13" i="3"/>
  <c r="AT13" i="3"/>
  <c r="AV13" i="3"/>
  <c r="AW13" i="3"/>
  <c r="AQ14" i="3"/>
  <c r="AS14" i="3"/>
  <c r="AT14" i="3"/>
  <c r="AV14" i="3"/>
  <c r="AW14" i="3"/>
  <c r="AQ15" i="3"/>
  <c r="AS15" i="3"/>
  <c r="AT15" i="3"/>
  <c r="AV15" i="3"/>
  <c r="AW15" i="3"/>
  <c r="AQ16" i="3"/>
  <c r="AS16" i="3"/>
  <c r="AT16" i="3"/>
  <c r="AV16" i="3"/>
  <c r="AW16" i="3"/>
  <c r="AQ17" i="3"/>
  <c r="AS17" i="3"/>
  <c r="AT17" i="3"/>
  <c r="AV17" i="3"/>
  <c r="AW17" i="3"/>
  <c r="AQ18" i="3"/>
  <c r="AS18" i="3"/>
  <c r="AT18" i="3"/>
  <c r="AV18" i="3"/>
  <c r="AW18" i="3"/>
  <c r="AQ19" i="3"/>
  <c r="AS19" i="3"/>
  <c r="AT19" i="3"/>
  <c r="AV19" i="3"/>
  <c r="AW19" i="3"/>
  <c r="BI2" i="3"/>
  <c r="BH2" i="3"/>
  <c r="BG2" i="3"/>
  <c r="BF2" i="3"/>
  <c r="BE2" i="3"/>
  <c r="BC2" i="3"/>
  <c r="BB2" i="3"/>
  <c r="AW2" i="3"/>
  <c r="AV2" i="3"/>
  <c r="AT2" i="3"/>
  <c r="AS2" i="3"/>
  <c r="AQ2" i="3"/>
  <c r="AQ20" i="3" s="1"/>
  <c r="BB20" i="3" l="1"/>
  <c r="AR5" i="3"/>
  <c r="AR8" i="3"/>
  <c r="AX6" i="3"/>
  <c r="AR4" i="3"/>
  <c r="AX3" i="3"/>
  <c r="AX8" i="3"/>
  <c r="AR6" i="3"/>
  <c r="AR14" i="3"/>
  <c r="AX4" i="3"/>
  <c r="AR3" i="3"/>
  <c r="AX7" i="3"/>
  <c r="AR7" i="3"/>
  <c r="AX5" i="3"/>
  <c r="AR13" i="3"/>
  <c r="AR12" i="3"/>
  <c r="AX10" i="3"/>
  <c r="AR9" i="3"/>
  <c r="AX14" i="3"/>
  <c r="AR17" i="3"/>
  <c r="AX15" i="3"/>
  <c r="AX17" i="3"/>
  <c r="AX2" i="3"/>
  <c r="AX19" i="3"/>
  <c r="AX16" i="3"/>
  <c r="AR15" i="3"/>
  <c r="AX18" i="3"/>
  <c r="AR19" i="3"/>
  <c r="AR16" i="3"/>
  <c r="AX13" i="3"/>
  <c r="AX11" i="3"/>
  <c r="AR10" i="3"/>
  <c r="BC20" i="3"/>
  <c r="AV20" i="3"/>
  <c r="AR18" i="3"/>
  <c r="AX12" i="3"/>
  <c r="AR11" i="3"/>
  <c r="AX9" i="3"/>
  <c r="AS20" i="3"/>
  <c r="AT20" i="3"/>
  <c r="AW20" i="3"/>
  <c r="AR2" i="3"/>
  <c r="AQ7" i="5"/>
  <c r="AG13" i="5"/>
  <c r="W25" i="5"/>
  <c r="M49" i="5"/>
  <c r="E91" i="6"/>
  <c r="B91" i="6"/>
  <c r="BD20" i="3" l="1"/>
  <c r="AR20" i="3"/>
  <c r="AX20" i="3"/>
  <c r="AY20" i="3" l="1"/>
  <c r="AZ20" i="3"/>
  <c r="B91" i="3"/>
  <c r="E91" i="3"/>
  <c r="BA20" i="3" l="1"/>
  <c r="J28" i="1" l="1"/>
</calcChain>
</file>

<file path=xl/sharedStrings.xml><?xml version="1.0" encoding="utf-8"?>
<sst xmlns="http://schemas.openxmlformats.org/spreadsheetml/2006/main" count="2105" uniqueCount="101">
  <si>
    <t>Gary Anderson</t>
  </si>
  <si>
    <t>Justin Thompson</t>
  </si>
  <si>
    <t>Melbourne</t>
  </si>
  <si>
    <t>Daryl Gurney</t>
  </si>
  <si>
    <t>Dave Marland</t>
  </si>
  <si>
    <t>Peter Wright</t>
  </si>
  <si>
    <t>Rhys Mathewson</t>
  </si>
  <si>
    <t>Michael Smith</t>
  </si>
  <si>
    <t>David Platt</t>
  </si>
  <si>
    <t>Corey Cadby</t>
  </si>
  <si>
    <t>Raymond van Barneveld</t>
  </si>
  <si>
    <t>Phil Taylor</t>
  </si>
  <si>
    <t>Cody Harris</t>
  </si>
  <si>
    <t>James Wade</t>
  </si>
  <si>
    <t>Koha Kokiri</t>
  </si>
  <si>
    <t>Simon Whitlock</t>
  </si>
  <si>
    <t>Kyle Anderson</t>
  </si>
  <si>
    <t>qf</t>
  </si>
  <si>
    <t>sf</t>
  </si>
  <si>
    <t>f</t>
  </si>
  <si>
    <t>Total</t>
  </si>
  <si>
    <t>Average</t>
  </si>
  <si>
    <t>Average &gt;110</t>
  </si>
  <si>
    <t>Average &gt;100</t>
  </si>
  <si>
    <t>Average &gt;90</t>
  </si>
  <si>
    <t>Average &gt;80</t>
  </si>
  <si>
    <t>Average &gt;70</t>
  </si>
  <si>
    <t>Average &gt;60</t>
  </si>
  <si>
    <t>Name</t>
  </si>
  <si>
    <t>Pld</t>
  </si>
  <si>
    <t>W</t>
  </si>
  <si>
    <t>L</t>
  </si>
  <si>
    <t>F</t>
  </si>
  <si>
    <t>A</t>
  </si>
  <si>
    <t>Diff</t>
  </si>
  <si>
    <t>F Avg</t>
  </si>
  <si>
    <t>Agst Av</t>
  </si>
  <si>
    <t>Avg Legs Diff</t>
  </si>
  <si>
    <t>A Avg</t>
  </si>
  <si>
    <t>High F</t>
  </si>
  <si>
    <t>Low F</t>
  </si>
  <si>
    <t>High A</t>
  </si>
  <si>
    <t>Low A</t>
  </si>
  <si>
    <t>Highest</t>
  </si>
  <si>
    <t>Raymond O'Donnell</t>
  </si>
  <si>
    <t>Tim Pusey</t>
  </si>
  <si>
    <t>Rob Cross</t>
  </si>
  <si>
    <t>Haupai Puha</t>
  </si>
  <si>
    <t xml:space="preserve">James Bailey </t>
  </si>
  <si>
    <t xml:space="preserve">Mike Bonser </t>
  </si>
  <si>
    <t>Michael van Gerwen</t>
  </si>
  <si>
    <t>Raymond Smith</t>
  </si>
  <si>
    <t>Damon Heta</t>
  </si>
  <si>
    <t xml:space="preserve">Gary Anderson </t>
  </si>
  <si>
    <t>Michael van Gerwen 10</t>
  </si>
  <si>
    <t xml:space="preserve">Michael Smith </t>
  </si>
  <si>
    <t>Mick Lacey</t>
  </si>
  <si>
    <t>James Bailey</t>
  </si>
  <si>
    <t>Robbie King</t>
  </si>
  <si>
    <t>Final*1</t>
  </si>
  <si>
    <t xml:space="preserve"> </t>
  </si>
  <si>
    <t>Final*2</t>
  </si>
  <si>
    <t>Results</t>
  </si>
  <si>
    <t>Copied Out</t>
  </si>
  <si>
    <t>Champs</t>
  </si>
  <si>
    <t>3 Melb Events</t>
  </si>
  <si>
    <t>W per Pld %</t>
  </si>
  <si>
    <t>F Legs Avg</t>
  </si>
  <si>
    <t>Agst Legs Avg</t>
  </si>
  <si>
    <t>Diff in Avg</t>
  </si>
  <si>
    <t>Highest Round</t>
  </si>
  <si>
    <t>Overall</t>
  </si>
  <si>
    <t>3 Melb events</t>
  </si>
  <si>
    <t>TFJM</t>
  </si>
  <si>
    <t>c</t>
  </si>
  <si>
    <t>Location</t>
  </si>
  <si>
    <t>Number</t>
  </si>
  <si>
    <t>Year 1</t>
  </si>
  <si>
    <t>Year 2</t>
  </si>
  <si>
    <t>Year 3</t>
  </si>
  <si>
    <t xml:space="preserve">Location </t>
  </si>
  <si>
    <t>Year</t>
  </si>
  <si>
    <t>Rank</t>
  </si>
  <si>
    <t>Total Entrants</t>
  </si>
  <si>
    <t>Total Events</t>
  </si>
  <si>
    <t>PDC Side</t>
  </si>
  <si>
    <t>Aus / NZ Side</t>
  </si>
  <si>
    <t>11 entrants</t>
  </si>
  <si>
    <t>17 entrants</t>
  </si>
  <si>
    <t>27 entrants</t>
  </si>
  <si>
    <t>Top 5 Champions</t>
  </si>
  <si>
    <t>Top 5 Finalists</t>
  </si>
  <si>
    <t>Top 5 Played</t>
  </si>
  <si>
    <t>Top 5 Wins</t>
  </si>
  <si>
    <t>Top 5 Averages</t>
  </si>
  <si>
    <t>Top 5 Matches Without A Win</t>
  </si>
  <si>
    <t>Bottom 5 Averages</t>
  </si>
  <si>
    <t>Event Order</t>
  </si>
  <si>
    <t>Melbourne (Hisense) Arena</t>
  </si>
  <si>
    <t>#</t>
  </si>
  <si>
    <t>Melbourne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</si>
</sst>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E8E8E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="70" zoomScaleNormal="70" workbookViewId="0"/>
  </sheetViews>
  <sheetFormatPr defaultRowHeight="15.7" x14ac:dyDescent="0.55000000000000004"/>
  <cols>
    <col min="1" max="1" width="6.1171875" style="16" customWidth="1"/>
    <col min="2" max="2" width="22.29296875" style="19" customWidth="1"/>
    <col min="3" max="21" width="8.9375" style="16"/>
    <col min="22" max="22" width="8.9375" style="20"/>
    <col min="23" max="16384" width="8.9375" style="16"/>
  </cols>
  <sheetData>
    <row r="1" spans="1:23" s="14" customFormat="1" ht="45" customHeight="1" x14ac:dyDescent="0.55000000000000004">
      <c r="A1" s="25" t="s">
        <v>73</v>
      </c>
      <c r="B1" s="4" t="s">
        <v>28</v>
      </c>
      <c r="C1" s="5" t="s">
        <v>29</v>
      </c>
      <c r="D1" s="5" t="s">
        <v>30</v>
      </c>
      <c r="E1" s="5" t="s">
        <v>31</v>
      </c>
      <c r="F1" s="5" t="s">
        <v>66</v>
      </c>
      <c r="G1" s="5" t="s">
        <v>32</v>
      </c>
      <c r="H1" s="5" t="s">
        <v>33</v>
      </c>
      <c r="I1" s="5" t="s">
        <v>34</v>
      </c>
      <c r="J1" s="5" t="s">
        <v>67</v>
      </c>
      <c r="K1" s="5" t="s">
        <v>68</v>
      </c>
      <c r="L1" s="5" t="s">
        <v>37</v>
      </c>
      <c r="M1" s="5" t="s">
        <v>35</v>
      </c>
      <c r="N1" s="5" t="s">
        <v>38</v>
      </c>
      <c r="O1" s="5" t="s">
        <v>69</v>
      </c>
      <c r="P1" s="5" t="s">
        <v>39</v>
      </c>
      <c r="Q1" s="5" t="s">
        <v>40</v>
      </c>
      <c r="R1" s="5" t="s">
        <v>41</v>
      </c>
      <c r="S1" s="5" t="s">
        <v>42</v>
      </c>
      <c r="T1" s="5" t="s">
        <v>70</v>
      </c>
      <c r="U1" s="5" t="s">
        <v>64</v>
      </c>
      <c r="V1" s="13" t="s">
        <v>65</v>
      </c>
    </row>
    <row r="2" spans="1:23" ht="22.7" customHeight="1" x14ac:dyDescent="0.55000000000000004">
      <c r="A2" s="12">
        <v>1</v>
      </c>
      <c r="B2" s="15" t="s">
        <v>5</v>
      </c>
      <c r="C2" s="12">
        <v>11</v>
      </c>
      <c r="D2" s="12">
        <v>9</v>
      </c>
      <c r="E2" s="12">
        <v>2</v>
      </c>
      <c r="F2" s="12">
        <v>81.817999999999998</v>
      </c>
      <c r="G2" s="12">
        <v>87</v>
      </c>
      <c r="H2" s="12">
        <v>63</v>
      </c>
      <c r="I2" s="12">
        <v>24</v>
      </c>
      <c r="J2" s="12">
        <v>7.9090910000000001</v>
      </c>
      <c r="K2" s="12">
        <v>5.7272730000000003</v>
      </c>
      <c r="L2" s="12">
        <v>2.1818179999999998</v>
      </c>
      <c r="M2" s="12">
        <v>94.14</v>
      </c>
      <c r="N2" s="12">
        <v>92.389089999999996</v>
      </c>
      <c r="O2" s="12">
        <v>1.750909</v>
      </c>
      <c r="P2" s="12">
        <v>104.42</v>
      </c>
      <c r="Q2" s="12">
        <v>82.24</v>
      </c>
      <c r="R2" s="12">
        <v>103.47</v>
      </c>
      <c r="S2" s="12">
        <v>76.59</v>
      </c>
      <c r="T2" s="12" t="s">
        <v>61</v>
      </c>
      <c r="U2" s="12">
        <v>1</v>
      </c>
      <c r="V2" s="17">
        <v>3</v>
      </c>
    </row>
    <row r="3" spans="1:23" ht="22.7" customHeight="1" x14ac:dyDescent="0.55000000000000004">
      <c r="A3" s="12">
        <v>2</v>
      </c>
      <c r="B3" s="15" t="s">
        <v>11</v>
      </c>
      <c r="C3" s="12">
        <v>4</v>
      </c>
      <c r="D3" s="12">
        <v>4</v>
      </c>
      <c r="E3" s="12">
        <v>0</v>
      </c>
      <c r="F3" s="12">
        <v>100</v>
      </c>
      <c r="G3" s="12">
        <v>38</v>
      </c>
      <c r="H3" s="12">
        <v>24</v>
      </c>
      <c r="I3" s="12">
        <v>14</v>
      </c>
      <c r="J3" s="12">
        <v>9.5</v>
      </c>
      <c r="K3" s="12">
        <v>6</v>
      </c>
      <c r="L3" s="12">
        <v>3.5</v>
      </c>
      <c r="M3" s="12">
        <v>97.043000000000006</v>
      </c>
      <c r="N3" s="12">
        <v>93.347999999999999</v>
      </c>
      <c r="O3" s="12">
        <v>3.6949999999999998</v>
      </c>
      <c r="P3" s="12">
        <v>98.88</v>
      </c>
      <c r="Q3" s="12">
        <v>93.97</v>
      </c>
      <c r="R3" s="12">
        <v>99.74</v>
      </c>
      <c r="S3" s="12">
        <v>90.58</v>
      </c>
      <c r="T3" s="12" t="s">
        <v>59</v>
      </c>
      <c r="U3" s="17">
        <v>1</v>
      </c>
      <c r="V3" s="17">
        <v>1</v>
      </c>
    </row>
    <row r="4" spans="1:23" ht="22.7" customHeight="1" x14ac:dyDescent="0.55000000000000004">
      <c r="A4" s="12">
        <v>3</v>
      </c>
      <c r="B4" s="15" t="s">
        <v>50</v>
      </c>
      <c r="C4" s="12">
        <v>7</v>
      </c>
      <c r="D4" s="12">
        <v>6</v>
      </c>
      <c r="E4" s="12">
        <v>1</v>
      </c>
      <c r="F4" s="12">
        <v>85.71</v>
      </c>
      <c r="G4" s="12">
        <v>53</v>
      </c>
      <c r="H4" s="12">
        <v>31</v>
      </c>
      <c r="I4" s="12">
        <v>22</v>
      </c>
      <c r="J4" s="12">
        <v>7.5714199999999998</v>
      </c>
      <c r="K4" s="12">
        <v>4.4285699999999997</v>
      </c>
      <c r="L4" s="12">
        <v>3.1428569999999998</v>
      </c>
      <c r="M4" s="12">
        <v>100.68859999999999</v>
      </c>
      <c r="N4" s="12">
        <v>93.014290000000003</v>
      </c>
      <c r="O4" s="12">
        <v>7.6742860000000004</v>
      </c>
      <c r="P4" s="12">
        <v>111.41</v>
      </c>
      <c r="Q4" s="12">
        <v>93.24</v>
      </c>
      <c r="R4" s="12">
        <v>104.42</v>
      </c>
      <c r="S4" s="12">
        <v>82.61</v>
      </c>
      <c r="T4" s="12" t="s">
        <v>59</v>
      </c>
      <c r="U4" s="12">
        <v>1</v>
      </c>
      <c r="V4" s="17">
        <v>2</v>
      </c>
    </row>
    <row r="5" spans="1:23" ht="22.7" customHeight="1" x14ac:dyDescent="0.55000000000000004">
      <c r="A5" s="12">
        <v>4</v>
      </c>
      <c r="B5" s="15" t="s">
        <v>3</v>
      </c>
      <c r="C5" s="12">
        <v>7</v>
      </c>
      <c r="D5" s="12">
        <v>5</v>
      </c>
      <c r="E5" s="12">
        <v>2</v>
      </c>
      <c r="F5" s="12">
        <v>71.429000000000002</v>
      </c>
      <c r="G5" s="12">
        <v>45</v>
      </c>
      <c r="H5" s="12">
        <v>39</v>
      </c>
      <c r="I5" s="12">
        <v>6</v>
      </c>
      <c r="J5" s="12">
        <v>6.4285709999999998</v>
      </c>
      <c r="K5" s="12">
        <v>5.5714290000000002</v>
      </c>
      <c r="L5" s="12">
        <v>0.85714299999999999</v>
      </c>
      <c r="M5" s="12">
        <v>96.14</v>
      </c>
      <c r="N5" s="12">
        <v>91.837140000000005</v>
      </c>
      <c r="O5" s="12">
        <v>4.3028570000000004</v>
      </c>
      <c r="P5" s="12">
        <v>100.6</v>
      </c>
      <c r="Q5" s="12">
        <v>92.68</v>
      </c>
      <c r="R5" s="12">
        <v>99</v>
      </c>
      <c r="S5" s="12">
        <v>73.3</v>
      </c>
      <c r="T5" s="12" t="s">
        <v>59</v>
      </c>
      <c r="U5" s="12">
        <v>0</v>
      </c>
      <c r="V5" s="12">
        <v>2</v>
      </c>
    </row>
    <row r="6" spans="1:23" ht="22.7" customHeight="1" x14ac:dyDescent="0.55000000000000004">
      <c r="A6" s="12">
        <v>5</v>
      </c>
      <c r="B6" s="15" t="s">
        <v>7</v>
      </c>
      <c r="C6" s="17">
        <v>6</v>
      </c>
      <c r="D6" s="17">
        <v>4</v>
      </c>
      <c r="E6" s="17">
        <v>2</v>
      </c>
      <c r="F6" s="18">
        <v>66.66</v>
      </c>
      <c r="G6" s="17">
        <v>50</v>
      </c>
      <c r="H6" s="17">
        <v>40</v>
      </c>
      <c r="I6" s="18">
        <v>10</v>
      </c>
      <c r="J6" s="18">
        <v>8.3330000000000002</v>
      </c>
      <c r="K6" s="18">
        <v>6.6669999999999998</v>
      </c>
      <c r="L6" s="18">
        <v>1.6659999999999999</v>
      </c>
      <c r="M6" s="18">
        <v>95.247</v>
      </c>
      <c r="N6" s="17">
        <v>91.796999999999997</v>
      </c>
      <c r="O6" s="18">
        <v>3.45</v>
      </c>
      <c r="P6" s="18">
        <v>100.4</v>
      </c>
      <c r="Q6" s="18">
        <v>88.88</v>
      </c>
      <c r="R6" s="18">
        <v>97.7</v>
      </c>
      <c r="S6" s="18">
        <v>81.31</v>
      </c>
      <c r="T6" s="12" t="s">
        <v>59</v>
      </c>
      <c r="U6" s="12">
        <v>0</v>
      </c>
      <c r="V6" s="12">
        <v>2</v>
      </c>
    </row>
    <row r="7" spans="1:23" ht="22.7" customHeight="1" x14ac:dyDescent="0.55000000000000004">
      <c r="A7" s="12">
        <v>6</v>
      </c>
      <c r="B7" s="15" t="s">
        <v>46</v>
      </c>
      <c r="C7" s="12">
        <v>5</v>
      </c>
      <c r="D7" s="12">
        <v>3</v>
      </c>
      <c r="E7" s="12">
        <v>2</v>
      </c>
      <c r="F7" s="12">
        <v>60</v>
      </c>
      <c r="G7" s="12">
        <v>34</v>
      </c>
      <c r="H7" s="12">
        <v>25</v>
      </c>
      <c r="I7" s="12">
        <v>9</v>
      </c>
      <c r="J7" s="12">
        <v>6.8</v>
      </c>
      <c r="K7" s="12">
        <v>5</v>
      </c>
      <c r="L7" s="12">
        <v>1.8</v>
      </c>
      <c r="M7" s="12">
        <v>95.34</v>
      </c>
      <c r="N7" s="12">
        <v>90.554000000000002</v>
      </c>
      <c r="O7" s="12">
        <v>4.7859999999999996</v>
      </c>
      <c r="P7" s="12">
        <v>102.86</v>
      </c>
      <c r="Q7" s="12">
        <v>86.28</v>
      </c>
      <c r="R7" s="12">
        <v>100.33</v>
      </c>
      <c r="S7" s="12">
        <v>77.13</v>
      </c>
      <c r="T7" s="12" t="s">
        <v>18</v>
      </c>
      <c r="U7" s="12">
        <v>0</v>
      </c>
      <c r="V7" s="12">
        <v>2</v>
      </c>
    </row>
    <row r="8" spans="1:23" ht="22.7" customHeight="1" x14ac:dyDescent="0.55000000000000004">
      <c r="A8" s="12">
        <v>7</v>
      </c>
      <c r="B8" s="15" t="s">
        <v>53</v>
      </c>
      <c r="C8" s="12">
        <v>7</v>
      </c>
      <c r="D8" s="12">
        <v>4</v>
      </c>
      <c r="E8" s="12">
        <v>3</v>
      </c>
      <c r="F8" s="12">
        <v>57.143000000000001</v>
      </c>
      <c r="G8" s="12">
        <v>47</v>
      </c>
      <c r="H8" s="12">
        <v>40</v>
      </c>
      <c r="I8" s="12">
        <v>7</v>
      </c>
      <c r="J8" s="12">
        <v>6.7142860000000004</v>
      </c>
      <c r="K8" s="12">
        <v>5.7142860000000004</v>
      </c>
      <c r="L8" s="12">
        <v>1</v>
      </c>
      <c r="M8" s="12">
        <v>97.981430000000003</v>
      </c>
      <c r="N8" s="12">
        <v>91.034289999999999</v>
      </c>
      <c r="O8" s="12">
        <v>6.9471429999999996</v>
      </c>
      <c r="P8" s="12">
        <v>107.56</v>
      </c>
      <c r="Q8" s="12">
        <v>91.25</v>
      </c>
      <c r="R8" s="12">
        <v>100.53</v>
      </c>
      <c r="S8" s="12">
        <v>79.34</v>
      </c>
      <c r="T8" s="12" t="s">
        <v>18</v>
      </c>
      <c r="U8" s="12">
        <v>0</v>
      </c>
      <c r="V8" s="12">
        <v>3</v>
      </c>
      <c r="W8" s="16" t="s">
        <v>60</v>
      </c>
    </row>
    <row r="9" spans="1:23" ht="22.7" customHeight="1" x14ac:dyDescent="0.55000000000000004">
      <c r="A9" s="12">
        <v>8</v>
      </c>
      <c r="B9" s="15" t="s">
        <v>15</v>
      </c>
      <c r="C9" s="12">
        <v>7</v>
      </c>
      <c r="D9" s="12">
        <v>4</v>
      </c>
      <c r="E9" s="12">
        <v>3</v>
      </c>
      <c r="F9" s="12">
        <v>57.143000000000001</v>
      </c>
      <c r="G9" s="12">
        <v>44</v>
      </c>
      <c r="H9" s="12">
        <v>46</v>
      </c>
      <c r="I9" s="12">
        <v>-2</v>
      </c>
      <c r="J9" s="12">
        <v>6.2857139999999996</v>
      </c>
      <c r="K9" s="12">
        <v>6.5714290000000002</v>
      </c>
      <c r="L9" s="12">
        <v>-0.28571400000000002</v>
      </c>
      <c r="M9" s="12">
        <v>95.85857</v>
      </c>
      <c r="N9" s="12">
        <v>92.744290000000007</v>
      </c>
      <c r="O9" s="12">
        <v>3.1142859999999999</v>
      </c>
      <c r="P9" s="12">
        <v>107.69</v>
      </c>
      <c r="Q9" s="12">
        <v>90.58</v>
      </c>
      <c r="R9" s="12">
        <v>103.37</v>
      </c>
      <c r="S9" s="12">
        <v>78.930000000000007</v>
      </c>
      <c r="T9" s="12" t="s">
        <v>18</v>
      </c>
      <c r="U9" s="12">
        <v>0</v>
      </c>
      <c r="V9" s="12">
        <v>3</v>
      </c>
    </row>
    <row r="10" spans="1:23" ht="22.7" customHeight="1" x14ac:dyDescent="0.55000000000000004">
      <c r="A10" s="12">
        <v>9</v>
      </c>
      <c r="B10" s="15" t="s">
        <v>52</v>
      </c>
      <c r="C10" s="12">
        <v>4</v>
      </c>
      <c r="D10" s="12">
        <v>2</v>
      </c>
      <c r="E10" s="12">
        <v>2</v>
      </c>
      <c r="F10" s="12">
        <v>50</v>
      </c>
      <c r="G10" s="12">
        <v>22</v>
      </c>
      <c r="H10" s="12">
        <v>24</v>
      </c>
      <c r="I10" s="12">
        <v>-2</v>
      </c>
      <c r="J10" s="12">
        <v>5.5</v>
      </c>
      <c r="K10" s="12">
        <v>6</v>
      </c>
      <c r="L10" s="12">
        <v>-0.5</v>
      </c>
      <c r="M10" s="12">
        <v>90.29</v>
      </c>
      <c r="N10" s="12">
        <v>94.527500000000003</v>
      </c>
      <c r="O10" s="12">
        <v>-4.2374999999999998</v>
      </c>
      <c r="P10" s="12">
        <v>99.6</v>
      </c>
      <c r="Q10" s="12">
        <v>83.45</v>
      </c>
      <c r="R10" s="12">
        <v>102.86</v>
      </c>
      <c r="S10" s="12">
        <v>86.42</v>
      </c>
      <c r="T10" s="12" t="s">
        <v>17</v>
      </c>
      <c r="U10" s="12">
        <v>0</v>
      </c>
      <c r="V10" s="12">
        <v>2</v>
      </c>
    </row>
    <row r="11" spans="1:23" ht="22.7" customHeight="1" x14ac:dyDescent="0.55000000000000004">
      <c r="A11" s="12">
        <v>10</v>
      </c>
      <c r="B11" s="15" t="s">
        <v>10</v>
      </c>
      <c r="C11" s="12">
        <v>5</v>
      </c>
      <c r="D11" s="12">
        <v>2</v>
      </c>
      <c r="E11" s="12">
        <v>3</v>
      </c>
      <c r="F11" s="12">
        <v>40</v>
      </c>
      <c r="G11" s="12">
        <v>26</v>
      </c>
      <c r="H11" s="12">
        <v>29</v>
      </c>
      <c r="I11" s="12">
        <v>-3</v>
      </c>
      <c r="J11" s="12">
        <v>5.2</v>
      </c>
      <c r="K11" s="12">
        <v>5.8</v>
      </c>
      <c r="L11" s="12">
        <v>-0.6</v>
      </c>
      <c r="M11" s="12">
        <v>93.248000000000005</v>
      </c>
      <c r="N11" s="12">
        <v>93.046000000000006</v>
      </c>
      <c r="O11" s="12">
        <v>0.20200000000000001</v>
      </c>
      <c r="P11" s="12">
        <v>106.13</v>
      </c>
      <c r="Q11" s="12">
        <v>82.84</v>
      </c>
      <c r="R11" s="12">
        <v>101.91</v>
      </c>
      <c r="S11" s="12">
        <v>81.86</v>
      </c>
      <c r="T11" s="12" t="s">
        <v>17</v>
      </c>
      <c r="U11" s="12">
        <v>0</v>
      </c>
      <c r="V11" s="12">
        <v>3</v>
      </c>
    </row>
    <row r="12" spans="1:23" ht="22.7" customHeight="1" x14ac:dyDescent="0.55000000000000004">
      <c r="A12" s="12">
        <v>11</v>
      </c>
      <c r="B12" s="15" t="s">
        <v>13</v>
      </c>
      <c r="C12" s="12">
        <v>3</v>
      </c>
      <c r="D12" s="12">
        <v>1</v>
      </c>
      <c r="E12" s="12">
        <v>2</v>
      </c>
      <c r="F12" s="12">
        <v>33.33</v>
      </c>
      <c r="G12" s="12">
        <v>16</v>
      </c>
      <c r="H12" s="12">
        <v>19</v>
      </c>
      <c r="I12" s="12">
        <v>-3</v>
      </c>
      <c r="J12" s="12">
        <v>5.3333000000000004</v>
      </c>
      <c r="K12" s="12">
        <v>6.3333000000000004</v>
      </c>
      <c r="L12" s="12">
        <v>-1</v>
      </c>
      <c r="M12" s="12">
        <v>89.84</v>
      </c>
      <c r="N12" s="12">
        <v>92.266670000000005</v>
      </c>
      <c r="O12" s="12">
        <v>-2.4266700000000001</v>
      </c>
      <c r="P12" s="12">
        <v>93.25</v>
      </c>
      <c r="Q12" s="12">
        <v>84.3</v>
      </c>
      <c r="R12" s="12">
        <v>99.6</v>
      </c>
      <c r="S12" s="12">
        <v>82.8</v>
      </c>
      <c r="T12" s="12" t="s">
        <v>17</v>
      </c>
      <c r="U12" s="12">
        <v>0</v>
      </c>
      <c r="V12" s="12">
        <v>2</v>
      </c>
    </row>
    <row r="13" spans="1:23" ht="23" customHeight="1" x14ac:dyDescent="0.55000000000000004">
      <c r="A13" s="12">
        <v>12</v>
      </c>
      <c r="B13" s="15" t="s">
        <v>9</v>
      </c>
      <c r="C13" s="12">
        <v>4</v>
      </c>
      <c r="D13" s="12">
        <v>1</v>
      </c>
      <c r="E13" s="12">
        <v>3</v>
      </c>
      <c r="F13" s="12">
        <v>25</v>
      </c>
      <c r="G13" s="12">
        <v>23</v>
      </c>
      <c r="H13" s="12">
        <v>26</v>
      </c>
      <c r="I13" s="12">
        <v>-3</v>
      </c>
      <c r="J13" s="12">
        <v>5.75</v>
      </c>
      <c r="K13" s="12">
        <v>6.5</v>
      </c>
      <c r="L13" s="12">
        <v>-0.75</v>
      </c>
      <c r="M13" s="12">
        <v>88.617500000000007</v>
      </c>
      <c r="N13" s="12">
        <v>89.894999999999996</v>
      </c>
      <c r="O13" s="12">
        <v>-1.2775000000000001</v>
      </c>
      <c r="P13" s="12">
        <v>93.42</v>
      </c>
      <c r="Q13" s="12">
        <v>83.8</v>
      </c>
      <c r="R13" s="12">
        <v>97.31</v>
      </c>
      <c r="S13" s="12">
        <v>82.24</v>
      </c>
      <c r="T13" s="12" t="s">
        <v>17</v>
      </c>
      <c r="U13" s="12">
        <v>0</v>
      </c>
      <c r="V13" s="12">
        <v>3</v>
      </c>
    </row>
    <row r="14" spans="1:23" ht="23" customHeight="1" x14ac:dyDescent="0.55000000000000004">
      <c r="A14" s="12">
        <v>13</v>
      </c>
      <c r="B14" s="15" t="s">
        <v>44</v>
      </c>
      <c r="C14" s="18">
        <v>1</v>
      </c>
      <c r="D14" s="18">
        <v>0</v>
      </c>
      <c r="E14" s="18">
        <v>1</v>
      </c>
      <c r="F14" s="18">
        <v>0</v>
      </c>
      <c r="G14" s="18">
        <v>4</v>
      </c>
      <c r="H14" s="18">
        <v>6</v>
      </c>
      <c r="I14" s="18">
        <v>-2</v>
      </c>
      <c r="J14" s="18">
        <v>4</v>
      </c>
      <c r="K14" s="18">
        <v>6</v>
      </c>
      <c r="L14" s="18">
        <v>-2</v>
      </c>
      <c r="M14" s="18">
        <v>81.86</v>
      </c>
      <c r="N14" s="18">
        <v>82.84</v>
      </c>
      <c r="O14" s="18">
        <v>-0.98</v>
      </c>
      <c r="P14" s="18">
        <v>81.86</v>
      </c>
      <c r="Q14" s="18">
        <v>81.86</v>
      </c>
      <c r="R14" s="18">
        <v>82.84</v>
      </c>
      <c r="S14" s="18">
        <v>82.84</v>
      </c>
      <c r="T14" s="18">
        <v>1</v>
      </c>
      <c r="U14" s="12">
        <v>0</v>
      </c>
      <c r="V14" s="12">
        <v>1</v>
      </c>
    </row>
    <row r="15" spans="1:23" ht="23" customHeight="1" x14ac:dyDescent="0.55000000000000004">
      <c r="A15" s="12">
        <v>14</v>
      </c>
      <c r="B15" s="15" t="s">
        <v>16</v>
      </c>
      <c r="C15" s="12">
        <v>3</v>
      </c>
      <c r="D15" s="12">
        <v>0</v>
      </c>
      <c r="E15" s="12">
        <v>3</v>
      </c>
      <c r="F15" s="12">
        <v>0</v>
      </c>
      <c r="G15" s="12">
        <v>9</v>
      </c>
      <c r="H15" s="12">
        <v>18</v>
      </c>
      <c r="I15" s="12">
        <v>-9</v>
      </c>
      <c r="J15" s="12">
        <v>3</v>
      </c>
      <c r="K15" s="12">
        <v>6</v>
      </c>
      <c r="L15" s="12">
        <v>-3</v>
      </c>
      <c r="M15" s="12">
        <v>94.38</v>
      </c>
      <c r="N15" s="12">
        <v>96.236670000000004</v>
      </c>
      <c r="O15" s="12">
        <v>-1.8566670000000001</v>
      </c>
      <c r="P15" s="12">
        <v>103.37</v>
      </c>
      <c r="Q15" s="12">
        <v>86.42</v>
      </c>
      <c r="R15" s="12">
        <v>107.69</v>
      </c>
      <c r="S15" s="12">
        <v>83.45</v>
      </c>
      <c r="T15" s="12">
        <v>1</v>
      </c>
      <c r="U15" s="12">
        <v>0</v>
      </c>
      <c r="V15" s="12">
        <v>3</v>
      </c>
    </row>
    <row r="16" spans="1:23" ht="23" customHeight="1" x14ac:dyDescent="0.55000000000000004">
      <c r="A16" s="12">
        <v>15</v>
      </c>
      <c r="B16" s="15" t="s">
        <v>12</v>
      </c>
      <c r="C16" s="12">
        <v>1</v>
      </c>
      <c r="D16" s="12">
        <v>0</v>
      </c>
      <c r="E16" s="12">
        <v>1</v>
      </c>
      <c r="F16" s="12">
        <v>0</v>
      </c>
      <c r="G16" s="12">
        <v>3</v>
      </c>
      <c r="H16" s="12">
        <v>6</v>
      </c>
      <c r="I16" s="12">
        <v>-3</v>
      </c>
      <c r="J16" s="12">
        <v>3</v>
      </c>
      <c r="K16" s="12">
        <v>6</v>
      </c>
      <c r="L16" s="12">
        <v>-3</v>
      </c>
      <c r="M16" s="12">
        <v>91.85</v>
      </c>
      <c r="N16" s="12">
        <v>98.01</v>
      </c>
      <c r="O16" s="12">
        <v>-6.16</v>
      </c>
      <c r="P16" s="12">
        <v>91.85</v>
      </c>
      <c r="Q16" s="12">
        <v>91.85</v>
      </c>
      <c r="R16" s="12">
        <v>98.01</v>
      </c>
      <c r="S16" s="12">
        <v>98.01</v>
      </c>
      <c r="T16" s="12">
        <v>1</v>
      </c>
      <c r="U16" s="12">
        <v>0</v>
      </c>
      <c r="V16" s="12">
        <v>1</v>
      </c>
    </row>
    <row r="17" spans="1:22" ht="23" customHeight="1" x14ac:dyDescent="0.55000000000000004">
      <c r="A17" s="12">
        <v>16</v>
      </c>
      <c r="B17" s="15" t="s">
        <v>8</v>
      </c>
      <c r="C17" s="12">
        <v>1</v>
      </c>
      <c r="D17" s="12">
        <v>0</v>
      </c>
      <c r="E17" s="12">
        <v>1</v>
      </c>
      <c r="F17" s="12">
        <v>0</v>
      </c>
      <c r="G17" s="12">
        <v>3</v>
      </c>
      <c r="H17" s="12">
        <v>6</v>
      </c>
      <c r="I17" s="12">
        <v>-3</v>
      </c>
      <c r="J17" s="12">
        <v>3</v>
      </c>
      <c r="K17" s="12">
        <v>6</v>
      </c>
      <c r="L17" s="12">
        <v>-3</v>
      </c>
      <c r="M17" s="12">
        <v>89.63</v>
      </c>
      <c r="N17" s="12">
        <v>90.24</v>
      </c>
      <c r="O17" s="12">
        <v>-0.61</v>
      </c>
      <c r="P17" s="12">
        <v>89.63</v>
      </c>
      <c r="Q17" s="12">
        <v>89.63</v>
      </c>
      <c r="R17" s="12">
        <v>90.24</v>
      </c>
      <c r="S17" s="12">
        <v>90.24</v>
      </c>
      <c r="T17" s="12">
        <v>1</v>
      </c>
      <c r="U17" s="12">
        <v>0</v>
      </c>
      <c r="V17" s="12">
        <v>1</v>
      </c>
    </row>
    <row r="18" spans="1:22" ht="23" customHeight="1" x14ac:dyDescent="0.55000000000000004">
      <c r="A18" s="17">
        <v>17</v>
      </c>
      <c r="B18" s="15" t="s">
        <v>14</v>
      </c>
      <c r="C18" s="12">
        <v>1</v>
      </c>
      <c r="D18" s="12">
        <v>0</v>
      </c>
      <c r="E18" s="12">
        <v>1</v>
      </c>
      <c r="F18" s="12">
        <v>0</v>
      </c>
      <c r="G18" s="12">
        <v>3</v>
      </c>
      <c r="H18" s="12">
        <v>6</v>
      </c>
      <c r="I18" s="12">
        <v>-3</v>
      </c>
      <c r="J18" s="12">
        <v>3</v>
      </c>
      <c r="K18" s="12">
        <v>6</v>
      </c>
      <c r="L18" s="12">
        <v>-3</v>
      </c>
      <c r="M18" s="12">
        <v>82.8</v>
      </c>
      <c r="N18" s="12">
        <v>84.3</v>
      </c>
      <c r="O18" s="12">
        <v>-1.5</v>
      </c>
      <c r="P18" s="12">
        <v>82.8</v>
      </c>
      <c r="Q18" s="12">
        <v>82.8</v>
      </c>
      <c r="R18" s="12">
        <v>84.3</v>
      </c>
      <c r="S18" s="12">
        <v>84.3</v>
      </c>
      <c r="T18" s="12">
        <v>1</v>
      </c>
      <c r="U18" s="12">
        <v>0</v>
      </c>
      <c r="V18" s="12">
        <v>1</v>
      </c>
    </row>
    <row r="19" spans="1:22" ht="23" customHeight="1" x14ac:dyDescent="0.55000000000000004">
      <c r="A19" s="17">
        <v>18</v>
      </c>
      <c r="B19" s="15" t="s">
        <v>56</v>
      </c>
      <c r="C19" s="12">
        <v>1</v>
      </c>
      <c r="D19" s="12">
        <v>0</v>
      </c>
      <c r="E19" s="12">
        <v>1</v>
      </c>
      <c r="F19" s="12">
        <v>0</v>
      </c>
      <c r="G19" s="12">
        <v>3</v>
      </c>
      <c r="H19" s="12">
        <v>6</v>
      </c>
      <c r="I19" s="12">
        <v>-3</v>
      </c>
      <c r="J19" s="12">
        <v>3</v>
      </c>
      <c r="K19" s="12">
        <v>6</v>
      </c>
      <c r="L19" s="12">
        <v>-3</v>
      </c>
      <c r="M19" s="12">
        <v>78.930000000000007</v>
      </c>
      <c r="N19" s="12">
        <v>97.62</v>
      </c>
      <c r="O19" s="12">
        <v>-18.690000000000001</v>
      </c>
      <c r="P19" s="12">
        <v>78.930000000000007</v>
      </c>
      <c r="Q19" s="12">
        <v>78.930000000000007</v>
      </c>
      <c r="R19" s="12">
        <v>97.62</v>
      </c>
      <c r="S19" s="12">
        <v>97.62</v>
      </c>
      <c r="T19" s="12">
        <v>1</v>
      </c>
      <c r="U19" s="12">
        <v>0</v>
      </c>
      <c r="V19" s="12">
        <v>1</v>
      </c>
    </row>
    <row r="20" spans="1:22" ht="23" customHeight="1" x14ac:dyDescent="0.55000000000000004">
      <c r="A20" s="17">
        <v>19</v>
      </c>
      <c r="B20" s="15" t="s">
        <v>1</v>
      </c>
      <c r="C20" s="12">
        <v>1</v>
      </c>
      <c r="D20" s="12">
        <v>0</v>
      </c>
      <c r="E20" s="12">
        <v>1</v>
      </c>
      <c r="F20" s="12">
        <v>0</v>
      </c>
      <c r="G20" s="12">
        <v>2</v>
      </c>
      <c r="H20" s="12">
        <v>6</v>
      </c>
      <c r="I20" s="12">
        <v>-4</v>
      </c>
      <c r="J20" s="12">
        <v>2</v>
      </c>
      <c r="K20" s="12">
        <v>6</v>
      </c>
      <c r="L20" s="12">
        <v>-4</v>
      </c>
      <c r="M20" s="12">
        <v>82.43</v>
      </c>
      <c r="N20" s="12">
        <v>103.98</v>
      </c>
      <c r="O20" s="12">
        <v>-21.55</v>
      </c>
      <c r="P20" s="12">
        <v>82.43</v>
      </c>
      <c r="Q20" s="12">
        <v>82.43</v>
      </c>
      <c r="R20" s="12">
        <v>103.98</v>
      </c>
      <c r="S20" s="12">
        <v>103.98</v>
      </c>
      <c r="T20" s="12">
        <v>1</v>
      </c>
      <c r="U20" s="12">
        <v>0</v>
      </c>
      <c r="V20" s="12">
        <v>1</v>
      </c>
    </row>
    <row r="21" spans="1:22" ht="23" customHeight="1" x14ac:dyDescent="0.55000000000000004">
      <c r="A21" s="17">
        <v>20</v>
      </c>
      <c r="B21" s="15" t="s">
        <v>45</v>
      </c>
      <c r="C21" s="12">
        <v>2</v>
      </c>
      <c r="D21" s="12">
        <v>0</v>
      </c>
      <c r="E21" s="12">
        <v>2</v>
      </c>
      <c r="F21" s="12">
        <v>0</v>
      </c>
      <c r="G21" s="12">
        <v>4</v>
      </c>
      <c r="H21" s="12">
        <v>12</v>
      </c>
      <c r="I21" s="12">
        <v>-8</v>
      </c>
      <c r="J21" s="12">
        <v>2</v>
      </c>
      <c r="K21" s="12">
        <v>6</v>
      </c>
      <c r="L21" s="12">
        <v>-4</v>
      </c>
      <c r="M21" s="12">
        <v>82.4</v>
      </c>
      <c r="N21" s="12">
        <v>92.85</v>
      </c>
      <c r="O21" s="12">
        <v>-10.45</v>
      </c>
      <c r="P21" s="12">
        <v>83.49</v>
      </c>
      <c r="Q21" s="12">
        <v>81.31</v>
      </c>
      <c r="R21" s="12">
        <v>93.24</v>
      </c>
      <c r="S21" s="12">
        <v>92.46</v>
      </c>
      <c r="T21" s="12">
        <v>1</v>
      </c>
      <c r="U21" s="12">
        <v>0</v>
      </c>
      <c r="V21" s="12">
        <v>2</v>
      </c>
    </row>
    <row r="22" spans="1:22" ht="23" customHeight="1" x14ac:dyDescent="0.55000000000000004">
      <c r="A22" s="17">
        <v>21</v>
      </c>
      <c r="B22" s="15" t="s">
        <v>58</v>
      </c>
      <c r="C22" s="12">
        <v>1</v>
      </c>
      <c r="D22" s="12">
        <v>0</v>
      </c>
      <c r="E22" s="12">
        <v>1</v>
      </c>
      <c r="F22" s="12">
        <v>0</v>
      </c>
      <c r="G22" s="12">
        <v>2</v>
      </c>
      <c r="H22" s="12">
        <v>6</v>
      </c>
      <c r="I22" s="12">
        <v>-4</v>
      </c>
      <c r="J22" s="12">
        <v>2</v>
      </c>
      <c r="K22" s="12">
        <v>6</v>
      </c>
      <c r="L22" s="12">
        <v>-4</v>
      </c>
      <c r="M22" s="12">
        <v>77.13</v>
      </c>
      <c r="N22" s="12">
        <v>86.28</v>
      </c>
      <c r="O22" s="12">
        <v>-9.15</v>
      </c>
      <c r="P22" s="12">
        <v>77.13</v>
      </c>
      <c r="Q22" s="12">
        <v>77.13</v>
      </c>
      <c r="R22" s="12">
        <v>86.28</v>
      </c>
      <c r="S22" s="12">
        <v>86.28</v>
      </c>
      <c r="T22" s="12">
        <v>1</v>
      </c>
      <c r="U22" s="12">
        <v>0</v>
      </c>
      <c r="V22" s="12">
        <v>1</v>
      </c>
    </row>
    <row r="23" spans="1:22" ht="23" customHeight="1" x14ac:dyDescent="0.55000000000000004">
      <c r="A23" s="17">
        <v>22</v>
      </c>
      <c r="B23" s="15" t="s">
        <v>6</v>
      </c>
      <c r="C23" s="12">
        <v>1</v>
      </c>
      <c r="D23" s="12">
        <v>0</v>
      </c>
      <c r="E23" s="12">
        <v>1</v>
      </c>
      <c r="F23" s="12">
        <v>0</v>
      </c>
      <c r="G23" s="12">
        <v>2</v>
      </c>
      <c r="H23" s="12">
        <v>6</v>
      </c>
      <c r="I23" s="12">
        <v>-4</v>
      </c>
      <c r="J23" s="12">
        <v>2</v>
      </c>
      <c r="K23" s="12">
        <v>6</v>
      </c>
      <c r="L23" s="12">
        <v>-4</v>
      </c>
      <c r="M23" s="12">
        <v>76.59</v>
      </c>
      <c r="N23" s="12">
        <v>87.82</v>
      </c>
      <c r="O23" s="12">
        <v>-11.23</v>
      </c>
      <c r="P23" s="12">
        <v>76.59</v>
      </c>
      <c r="Q23" s="12">
        <v>76.59</v>
      </c>
      <c r="R23" s="12">
        <v>87.82</v>
      </c>
      <c r="S23" s="12">
        <v>87.82</v>
      </c>
      <c r="T23" s="12">
        <v>1</v>
      </c>
      <c r="U23" s="12">
        <v>0</v>
      </c>
      <c r="V23" s="12">
        <v>1</v>
      </c>
    </row>
    <row r="24" spans="1:22" ht="23" customHeight="1" x14ac:dyDescent="0.55000000000000004">
      <c r="A24" s="17">
        <v>23</v>
      </c>
      <c r="B24" s="15" t="s">
        <v>51</v>
      </c>
      <c r="C24" s="18">
        <v>1</v>
      </c>
      <c r="D24" s="18">
        <v>0</v>
      </c>
      <c r="E24" s="18">
        <v>1</v>
      </c>
      <c r="F24" s="18">
        <v>0</v>
      </c>
      <c r="G24" s="18">
        <v>1</v>
      </c>
      <c r="H24" s="18">
        <v>6</v>
      </c>
      <c r="I24" s="18">
        <v>-5</v>
      </c>
      <c r="J24" s="18">
        <v>1</v>
      </c>
      <c r="K24" s="18">
        <v>6</v>
      </c>
      <c r="L24" s="18">
        <v>-5</v>
      </c>
      <c r="M24" s="18">
        <v>90.94</v>
      </c>
      <c r="N24" s="18">
        <v>111.41</v>
      </c>
      <c r="O24" s="18">
        <v>-20.47</v>
      </c>
      <c r="P24" s="18">
        <v>90.94</v>
      </c>
      <c r="Q24" s="18">
        <v>90.94</v>
      </c>
      <c r="R24" s="18">
        <v>111.41</v>
      </c>
      <c r="S24" s="18">
        <v>111.41</v>
      </c>
      <c r="T24" s="18">
        <v>1</v>
      </c>
      <c r="U24" s="12">
        <v>0</v>
      </c>
      <c r="V24" s="12">
        <v>1</v>
      </c>
    </row>
    <row r="25" spans="1:22" ht="23" customHeight="1" x14ac:dyDescent="0.55000000000000004">
      <c r="A25" s="17">
        <v>24</v>
      </c>
      <c r="B25" s="15" t="s">
        <v>57</v>
      </c>
      <c r="C25" s="12">
        <v>2</v>
      </c>
      <c r="D25" s="12">
        <v>0</v>
      </c>
      <c r="E25" s="12">
        <v>2</v>
      </c>
      <c r="F25" s="12">
        <v>0</v>
      </c>
      <c r="G25" s="12">
        <v>2</v>
      </c>
      <c r="H25" s="12">
        <v>12</v>
      </c>
      <c r="I25" s="12">
        <v>-10</v>
      </c>
      <c r="J25" s="12">
        <v>1</v>
      </c>
      <c r="K25" s="12">
        <v>6</v>
      </c>
      <c r="L25" s="12">
        <v>-5</v>
      </c>
      <c r="M25" s="12">
        <v>83.38</v>
      </c>
      <c r="N25" s="12">
        <v>102.11499999999999</v>
      </c>
      <c r="O25" s="12">
        <v>-18.734999999999999</v>
      </c>
      <c r="P25" s="12">
        <v>87.42</v>
      </c>
      <c r="Q25" s="12">
        <v>79.34</v>
      </c>
      <c r="R25" s="12">
        <v>107.56</v>
      </c>
      <c r="S25" s="12">
        <v>96.67</v>
      </c>
      <c r="T25" s="12">
        <v>1</v>
      </c>
      <c r="U25" s="12">
        <v>0</v>
      </c>
      <c r="V25" s="12">
        <v>2</v>
      </c>
    </row>
    <row r="26" spans="1:22" ht="23" customHeight="1" x14ac:dyDescent="0.55000000000000004">
      <c r="A26" s="17">
        <v>25</v>
      </c>
      <c r="B26" s="15" t="s">
        <v>47</v>
      </c>
      <c r="C26" s="12">
        <v>2</v>
      </c>
      <c r="D26" s="12">
        <v>0</v>
      </c>
      <c r="E26" s="12">
        <v>2</v>
      </c>
      <c r="F26" s="12">
        <v>0</v>
      </c>
      <c r="G26" s="12">
        <v>3</v>
      </c>
      <c r="H26" s="12">
        <v>12</v>
      </c>
      <c r="I26" s="12">
        <v>-9</v>
      </c>
      <c r="J26" s="12">
        <v>0</v>
      </c>
      <c r="K26" s="12">
        <v>1</v>
      </c>
      <c r="L26" s="12">
        <v>-1</v>
      </c>
      <c r="M26" s="12">
        <v>92.495000000000005</v>
      </c>
      <c r="N26" s="12">
        <v>99.435000000000002</v>
      </c>
      <c r="O26" s="12">
        <v>-6.94</v>
      </c>
      <c r="P26" s="12">
        <v>93.13</v>
      </c>
      <c r="Q26" s="12">
        <v>91.86</v>
      </c>
      <c r="R26" s="12">
        <v>106.13</v>
      </c>
      <c r="S26" s="12">
        <v>92.74</v>
      </c>
      <c r="T26" s="12">
        <v>1</v>
      </c>
      <c r="U26" s="12">
        <v>0</v>
      </c>
      <c r="V26" s="12">
        <v>2</v>
      </c>
    </row>
    <row r="27" spans="1:22" ht="23" customHeight="1" x14ac:dyDescent="0.55000000000000004">
      <c r="A27" s="17">
        <v>26</v>
      </c>
      <c r="B27" s="15" t="s">
        <v>49</v>
      </c>
      <c r="C27" s="18">
        <v>1</v>
      </c>
      <c r="D27" s="18">
        <v>0</v>
      </c>
      <c r="E27" s="18">
        <v>1</v>
      </c>
      <c r="F27" s="18">
        <v>0</v>
      </c>
      <c r="G27" s="18">
        <v>0</v>
      </c>
      <c r="H27" s="18">
        <v>6</v>
      </c>
      <c r="I27" s="18">
        <v>-6</v>
      </c>
      <c r="J27" s="18">
        <v>0</v>
      </c>
      <c r="K27" s="18">
        <v>6</v>
      </c>
      <c r="L27" s="18">
        <v>-6</v>
      </c>
      <c r="M27" s="18">
        <v>84.28</v>
      </c>
      <c r="N27" s="18">
        <v>99.1</v>
      </c>
      <c r="O27" s="18">
        <v>-14.82</v>
      </c>
      <c r="P27" s="18">
        <v>84.28</v>
      </c>
      <c r="Q27" s="18">
        <v>84.28</v>
      </c>
      <c r="R27" s="18">
        <v>99.1</v>
      </c>
      <c r="S27" s="18">
        <v>99.1</v>
      </c>
      <c r="T27" s="18">
        <v>1</v>
      </c>
      <c r="U27" s="12">
        <v>0</v>
      </c>
      <c r="V27" s="12">
        <v>1</v>
      </c>
    </row>
    <row r="28" spans="1:22" ht="23" customHeight="1" x14ac:dyDescent="0.55000000000000004">
      <c r="A28" s="17">
        <v>27</v>
      </c>
      <c r="B28" s="15" t="s">
        <v>4</v>
      </c>
      <c r="C28" s="12">
        <v>1</v>
      </c>
      <c r="D28" s="12">
        <v>0</v>
      </c>
      <c r="E28" s="12">
        <v>1</v>
      </c>
      <c r="F28" s="12">
        <v>0</v>
      </c>
      <c r="G28" s="12">
        <v>0</v>
      </c>
      <c r="H28" s="12">
        <v>6</v>
      </c>
      <c r="I28" s="12">
        <v>-6</v>
      </c>
      <c r="J28" s="12">
        <f>G28/C28</f>
        <v>0</v>
      </c>
      <c r="K28" s="12">
        <v>6</v>
      </c>
      <c r="L28" s="12">
        <v>-6</v>
      </c>
      <c r="M28" s="12">
        <v>73.3</v>
      </c>
      <c r="N28" s="12">
        <v>94.93</v>
      </c>
      <c r="O28" s="12">
        <v>-21.63</v>
      </c>
      <c r="P28" s="12">
        <v>73.3</v>
      </c>
      <c r="Q28" s="12">
        <v>73.3</v>
      </c>
      <c r="R28" s="12">
        <v>94.93</v>
      </c>
      <c r="S28" s="12">
        <v>94.93</v>
      </c>
      <c r="T28" s="12">
        <v>1</v>
      </c>
      <c r="U28" s="12">
        <v>0</v>
      </c>
      <c r="V28" s="12">
        <v>1</v>
      </c>
    </row>
    <row r="29" spans="1:22" x14ac:dyDescent="0.55000000000000004">
      <c r="C29" s="16">
        <f t="shared" ref="C29:I29" si="0">SUM(C2:C28)</f>
        <v>90</v>
      </c>
      <c r="D29" s="16">
        <f t="shared" si="0"/>
        <v>45</v>
      </c>
      <c r="E29" s="16">
        <f t="shared" si="0"/>
        <v>45</v>
      </c>
      <c r="G29" s="16">
        <f t="shared" si="0"/>
        <v>526</v>
      </c>
      <c r="H29" s="16">
        <f t="shared" si="0"/>
        <v>526</v>
      </c>
      <c r="I29" s="16">
        <f t="shared" si="0"/>
        <v>0</v>
      </c>
      <c r="U29" s="16">
        <f>SUM(U2:U28)</f>
        <v>3</v>
      </c>
      <c r="V29" s="20">
        <f>SUM(V2:V28)</f>
        <v>48</v>
      </c>
    </row>
  </sheetData>
  <sortState ref="B7:V28">
    <sortCondition descending="1" ref="T7:T28"/>
    <sortCondition descending="1" ref="F7:F28"/>
    <sortCondition descending="1" ref="J7:J28"/>
    <sortCondition descending="1" ref="M7:M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4.35" x14ac:dyDescent="0.5"/>
  <cols>
    <col min="1" max="1" width="8.9375" style="1"/>
    <col min="2" max="2" width="20.1171875" bestFit="1" customWidth="1"/>
    <col min="3" max="3" width="8.9375" style="1"/>
    <col min="4" max="4" width="11.234375" customWidth="1"/>
    <col min="5" max="5" width="8.9375" style="1"/>
    <col min="6" max="6" width="20.1171875" bestFit="1" customWidth="1"/>
    <col min="7" max="7" width="8.9375" style="1"/>
    <col min="8" max="8" width="12.46875" customWidth="1"/>
    <col min="9" max="9" width="8.9375" style="1"/>
    <col min="10" max="10" width="16.1171875" customWidth="1"/>
    <col min="11" max="11" width="8.9375" style="1"/>
  </cols>
  <sheetData>
    <row r="1" spans="1:11" ht="31.35" x14ac:dyDescent="0.5">
      <c r="A1" s="4" t="s">
        <v>82</v>
      </c>
      <c r="B1" s="4" t="s">
        <v>83</v>
      </c>
      <c r="C1" s="33" t="s">
        <v>84</v>
      </c>
      <c r="D1" s="33" t="s">
        <v>2</v>
      </c>
      <c r="E1" s="4" t="s">
        <v>82</v>
      </c>
      <c r="F1" s="4" t="s">
        <v>85</v>
      </c>
      <c r="G1" s="4" t="s">
        <v>76</v>
      </c>
      <c r="H1" s="33" t="s">
        <v>2</v>
      </c>
      <c r="I1" s="4" t="s">
        <v>82</v>
      </c>
      <c r="J1" s="4" t="s">
        <v>86</v>
      </c>
      <c r="K1" s="4" t="s">
        <v>76</v>
      </c>
    </row>
    <row r="2" spans="1:11" x14ac:dyDescent="0.5">
      <c r="A2" s="30">
        <v>1</v>
      </c>
      <c r="B2" s="31" t="s">
        <v>9</v>
      </c>
      <c r="C2" s="30">
        <v>3</v>
      </c>
      <c r="E2" s="30">
        <v>1</v>
      </c>
      <c r="F2" s="34" t="s">
        <v>0</v>
      </c>
      <c r="G2" s="30">
        <v>3</v>
      </c>
      <c r="H2" s="1"/>
      <c r="I2" s="30">
        <v>1</v>
      </c>
      <c r="J2" s="34" t="s">
        <v>9</v>
      </c>
      <c r="K2" s="30">
        <v>3</v>
      </c>
    </row>
    <row r="3" spans="1:11" x14ac:dyDescent="0.5">
      <c r="A3" s="30">
        <v>1</v>
      </c>
      <c r="B3" s="31" t="s">
        <v>0</v>
      </c>
      <c r="C3" s="30">
        <v>3</v>
      </c>
      <c r="E3" s="30">
        <v>1</v>
      </c>
      <c r="F3" s="34" t="s">
        <v>5</v>
      </c>
      <c r="G3" s="30">
        <v>3</v>
      </c>
      <c r="H3" s="1"/>
      <c r="I3" s="30">
        <v>1</v>
      </c>
      <c r="J3" s="34" t="s">
        <v>52</v>
      </c>
      <c r="K3" s="30">
        <v>2</v>
      </c>
    </row>
    <row r="4" spans="1:11" x14ac:dyDescent="0.5">
      <c r="A4" s="30">
        <v>1</v>
      </c>
      <c r="B4" s="31" t="s">
        <v>16</v>
      </c>
      <c r="C4" s="30">
        <v>3</v>
      </c>
      <c r="E4" s="30">
        <v>1</v>
      </c>
      <c r="F4" s="34" t="s">
        <v>10</v>
      </c>
      <c r="G4" s="30">
        <v>3</v>
      </c>
      <c r="H4" s="1"/>
      <c r="I4" s="30">
        <v>1</v>
      </c>
      <c r="J4" s="34" t="s">
        <v>47</v>
      </c>
      <c r="K4" s="30">
        <v>2</v>
      </c>
    </row>
    <row r="5" spans="1:11" x14ac:dyDescent="0.5">
      <c r="A5" s="30">
        <v>4</v>
      </c>
      <c r="B5" s="31" t="s">
        <v>5</v>
      </c>
      <c r="C5" s="30">
        <v>3</v>
      </c>
      <c r="E5" s="30">
        <v>1</v>
      </c>
      <c r="F5" s="34" t="s">
        <v>15</v>
      </c>
      <c r="G5" s="30">
        <v>3</v>
      </c>
      <c r="H5" s="1"/>
      <c r="I5" s="30">
        <v>4</v>
      </c>
      <c r="J5" s="34" t="s">
        <v>57</v>
      </c>
      <c r="K5" s="30">
        <v>2</v>
      </c>
    </row>
    <row r="6" spans="1:11" x14ac:dyDescent="0.5">
      <c r="A6" s="30">
        <v>4</v>
      </c>
      <c r="B6" s="31" t="s">
        <v>10</v>
      </c>
      <c r="C6" s="30">
        <v>3</v>
      </c>
      <c r="E6" s="30">
        <v>5</v>
      </c>
      <c r="F6" s="34" t="s">
        <v>3</v>
      </c>
      <c r="G6" s="30">
        <v>2</v>
      </c>
      <c r="H6" s="1"/>
      <c r="I6" s="30">
        <v>4</v>
      </c>
      <c r="J6" s="34" t="s">
        <v>16</v>
      </c>
      <c r="K6" s="30">
        <v>2</v>
      </c>
    </row>
    <row r="7" spans="1:11" x14ac:dyDescent="0.5">
      <c r="A7" s="30">
        <v>4</v>
      </c>
      <c r="B7" s="31" t="s">
        <v>15</v>
      </c>
      <c r="C7" s="30">
        <v>3</v>
      </c>
      <c r="E7" s="30">
        <v>5</v>
      </c>
      <c r="F7" s="34" t="s">
        <v>13</v>
      </c>
      <c r="G7" s="30">
        <v>2</v>
      </c>
      <c r="H7" s="1"/>
      <c r="I7" s="30">
        <v>4</v>
      </c>
      <c r="J7" s="34" t="s">
        <v>45</v>
      </c>
      <c r="K7" s="30">
        <v>2</v>
      </c>
    </row>
    <row r="8" spans="1:11" x14ac:dyDescent="0.5">
      <c r="A8" s="30">
        <v>4</v>
      </c>
      <c r="B8" s="34" t="s">
        <v>52</v>
      </c>
      <c r="C8" s="30">
        <v>2</v>
      </c>
      <c r="E8" s="30">
        <v>5</v>
      </c>
      <c r="F8" s="34" t="s">
        <v>7</v>
      </c>
      <c r="G8" s="30">
        <v>2</v>
      </c>
      <c r="H8" s="1"/>
      <c r="I8" s="30">
        <v>7</v>
      </c>
      <c r="J8" s="34" t="s">
        <v>12</v>
      </c>
      <c r="K8" s="30">
        <v>1</v>
      </c>
    </row>
    <row r="9" spans="1:11" x14ac:dyDescent="0.5">
      <c r="A9" s="30">
        <v>4</v>
      </c>
      <c r="B9" s="31" t="s">
        <v>3</v>
      </c>
      <c r="C9" s="30">
        <v>2</v>
      </c>
      <c r="E9" s="30">
        <v>5</v>
      </c>
      <c r="F9" s="34" t="s">
        <v>50</v>
      </c>
      <c r="G9" s="30">
        <v>2</v>
      </c>
      <c r="H9" s="8"/>
      <c r="I9" s="30">
        <v>7</v>
      </c>
      <c r="J9" s="34" t="s">
        <v>4</v>
      </c>
      <c r="K9" s="30">
        <v>1</v>
      </c>
    </row>
    <row r="10" spans="1:11" x14ac:dyDescent="0.5">
      <c r="A10" s="30">
        <v>4</v>
      </c>
      <c r="B10" s="34" t="s">
        <v>47</v>
      </c>
      <c r="C10" s="30">
        <v>2</v>
      </c>
      <c r="E10" s="30">
        <v>5</v>
      </c>
      <c r="F10" s="34" t="s">
        <v>46</v>
      </c>
      <c r="G10" s="30">
        <v>2</v>
      </c>
      <c r="H10" s="8"/>
      <c r="I10" s="30">
        <v>7</v>
      </c>
      <c r="J10" s="34" t="s">
        <v>8</v>
      </c>
      <c r="K10" s="30">
        <v>1</v>
      </c>
    </row>
    <row r="11" spans="1:11" x14ac:dyDescent="0.5">
      <c r="A11" s="30">
        <v>4</v>
      </c>
      <c r="B11" s="31" t="s">
        <v>57</v>
      </c>
      <c r="C11" s="30">
        <v>2</v>
      </c>
      <c r="E11" s="30">
        <v>10</v>
      </c>
      <c r="F11" s="34" t="s">
        <v>16</v>
      </c>
      <c r="G11" s="30">
        <v>1</v>
      </c>
      <c r="H11" s="1"/>
      <c r="I11" s="30">
        <v>7</v>
      </c>
      <c r="J11" s="34" t="s">
        <v>1</v>
      </c>
      <c r="K11" s="30">
        <v>1</v>
      </c>
    </row>
    <row r="12" spans="1:11" x14ac:dyDescent="0.5">
      <c r="A12" s="30">
        <v>11</v>
      </c>
      <c r="B12" s="31" t="s">
        <v>13</v>
      </c>
      <c r="C12" s="30">
        <v>2</v>
      </c>
      <c r="E12" s="30">
        <v>10</v>
      </c>
      <c r="F12" s="34" t="s">
        <v>11</v>
      </c>
      <c r="G12" s="30">
        <v>1</v>
      </c>
      <c r="I12" s="30">
        <v>7</v>
      </c>
      <c r="J12" s="34" t="s">
        <v>14</v>
      </c>
      <c r="K12" s="30">
        <v>1</v>
      </c>
    </row>
    <row r="13" spans="1:11" x14ac:dyDescent="0.5">
      <c r="A13" s="30">
        <v>11</v>
      </c>
      <c r="B13" s="31" t="s">
        <v>7</v>
      </c>
      <c r="C13" s="30">
        <v>2</v>
      </c>
      <c r="F13" s="35" t="s">
        <v>87</v>
      </c>
      <c r="G13" s="1">
        <f>SUM(G2:G12)</f>
        <v>24</v>
      </c>
      <c r="I13" s="30">
        <v>7</v>
      </c>
      <c r="J13" s="34" t="s">
        <v>56</v>
      </c>
      <c r="K13" s="30">
        <v>1</v>
      </c>
    </row>
    <row r="14" spans="1:11" x14ac:dyDescent="0.5">
      <c r="A14" s="30">
        <v>11</v>
      </c>
      <c r="B14" s="34" t="s">
        <v>50</v>
      </c>
      <c r="C14" s="30">
        <v>2</v>
      </c>
      <c r="I14" s="30">
        <v>7</v>
      </c>
      <c r="J14" s="34" t="s">
        <v>49</v>
      </c>
      <c r="K14" s="30">
        <v>1</v>
      </c>
    </row>
    <row r="15" spans="1:11" x14ac:dyDescent="0.5">
      <c r="A15" s="30">
        <v>11</v>
      </c>
      <c r="B15" s="34" t="s">
        <v>46</v>
      </c>
      <c r="C15" s="30">
        <v>2</v>
      </c>
      <c r="D15" s="1"/>
      <c r="I15" s="30">
        <v>7</v>
      </c>
      <c r="J15" s="34" t="s">
        <v>44</v>
      </c>
      <c r="K15" s="30">
        <v>1</v>
      </c>
    </row>
    <row r="16" spans="1:11" x14ac:dyDescent="0.5">
      <c r="A16" s="30">
        <v>11</v>
      </c>
      <c r="B16" s="31" t="s">
        <v>45</v>
      </c>
      <c r="C16" s="30">
        <v>2</v>
      </c>
      <c r="D16" s="1"/>
      <c r="I16" s="30">
        <v>7</v>
      </c>
      <c r="J16" s="34" t="s">
        <v>51</v>
      </c>
      <c r="K16" s="30">
        <v>1</v>
      </c>
    </row>
    <row r="17" spans="1:11" x14ac:dyDescent="0.5">
      <c r="A17" s="30">
        <v>16</v>
      </c>
      <c r="B17" s="31" t="s">
        <v>12</v>
      </c>
      <c r="C17" s="30">
        <v>1</v>
      </c>
      <c r="I17" s="30">
        <v>7</v>
      </c>
      <c r="J17" s="34" t="s">
        <v>6</v>
      </c>
      <c r="K17" s="30">
        <v>1</v>
      </c>
    </row>
    <row r="18" spans="1:11" x14ac:dyDescent="0.5">
      <c r="A18" s="30">
        <v>16</v>
      </c>
      <c r="B18" s="31" t="s">
        <v>4</v>
      </c>
      <c r="C18" s="30">
        <v>1</v>
      </c>
      <c r="I18" s="30">
        <v>7</v>
      </c>
      <c r="J18" s="34" t="s">
        <v>58</v>
      </c>
      <c r="K18" s="30">
        <v>1</v>
      </c>
    </row>
    <row r="19" spans="1:11" x14ac:dyDescent="0.5">
      <c r="A19" s="30">
        <v>16</v>
      </c>
      <c r="B19" s="31" t="s">
        <v>8</v>
      </c>
      <c r="C19" s="30">
        <v>1</v>
      </c>
      <c r="I19" s="36"/>
      <c r="J19" s="36" t="s">
        <v>88</v>
      </c>
      <c r="K19" s="36">
        <f>SUM(K2:K18)</f>
        <v>24</v>
      </c>
    </row>
    <row r="20" spans="1:11" x14ac:dyDescent="0.5">
      <c r="A20" s="30">
        <v>16</v>
      </c>
      <c r="B20" s="31" t="s">
        <v>1</v>
      </c>
      <c r="C20" s="30">
        <v>1</v>
      </c>
      <c r="I20" s="37"/>
      <c r="J20" s="32"/>
      <c r="K20" s="37"/>
    </row>
    <row r="21" spans="1:11" x14ac:dyDescent="0.5">
      <c r="A21" s="30">
        <v>16</v>
      </c>
      <c r="B21" s="31" t="s">
        <v>14</v>
      </c>
      <c r="C21" s="30">
        <v>1</v>
      </c>
    </row>
    <row r="22" spans="1:11" x14ac:dyDescent="0.5">
      <c r="A22" s="30">
        <v>16</v>
      </c>
      <c r="B22" s="31" t="s">
        <v>56</v>
      </c>
      <c r="C22" s="30">
        <v>1</v>
      </c>
    </row>
    <row r="23" spans="1:11" x14ac:dyDescent="0.5">
      <c r="A23" s="30">
        <v>16</v>
      </c>
      <c r="B23" s="34" t="s">
        <v>49</v>
      </c>
      <c r="C23" s="30">
        <v>1</v>
      </c>
    </row>
    <row r="24" spans="1:11" x14ac:dyDescent="0.5">
      <c r="A24" s="30">
        <v>16</v>
      </c>
      <c r="B24" s="31" t="s">
        <v>11</v>
      </c>
      <c r="C24" s="30">
        <v>1</v>
      </c>
    </row>
    <row r="25" spans="1:11" x14ac:dyDescent="0.5">
      <c r="A25" s="30">
        <v>16</v>
      </c>
      <c r="B25" s="31" t="s">
        <v>44</v>
      </c>
      <c r="C25" s="30">
        <v>1</v>
      </c>
    </row>
    <row r="26" spans="1:11" x14ac:dyDescent="0.5">
      <c r="A26" s="30">
        <v>16</v>
      </c>
      <c r="B26" s="34" t="s">
        <v>51</v>
      </c>
      <c r="C26" s="30">
        <v>1</v>
      </c>
    </row>
    <row r="27" spans="1:11" x14ac:dyDescent="0.5">
      <c r="A27" s="30">
        <v>16</v>
      </c>
      <c r="B27" s="31" t="s">
        <v>6</v>
      </c>
      <c r="C27" s="30">
        <v>1</v>
      </c>
    </row>
    <row r="28" spans="1:11" x14ac:dyDescent="0.5">
      <c r="A28" s="30">
        <v>16</v>
      </c>
      <c r="B28" s="31" t="s">
        <v>58</v>
      </c>
      <c r="C28" s="30">
        <v>1</v>
      </c>
    </row>
    <row r="29" spans="1:11" x14ac:dyDescent="0.5">
      <c r="B29" t="s">
        <v>89</v>
      </c>
      <c r="C29" s="1">
        <f>SUM(C2:C28)</f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96" workbookViewId="0"/>
  </sheetViews>
  <sheetFormatPr defaultRowHeight="14.35" x14ac:dyDescent="0.5"/>
  <cols>
    <col min="1" max="1" width="10.52734375" customWidth="1"/>
    <col min="2" max="2" width="9" bestFit="1" customWidth="1"/>
    <col min="3" max="3" width="10.29296875" bestFit="1" customWidth="1"/>
    <col min="4" max="4" width="9" bestFit="1" customWidth="1"/>
    <col min="5" max="5" width="11.234375" bestFit="1" customWidth="1"/>
    <col min="6" max="6" width="9" bestFit="1" customWidth="1"/>
    <col min="7" max="7" width="11.234375" bestFit="1" customWidth="1"/>
    <col min="8" max="8" width="9" bestFit="1" customWidth="1"/>
    <col min="9" max="9" width="11.234375" bestFit="1" customWidth="1"/>
    <col min="10" max="10" width="9" bestFit="1" customWidth="1"/>
    <col min="11" max="11" width="13.29296875" customWidth="1"/>
    <col min="12" max="12" width="9" bestFit="1" customWidth="1"/>
    <col min="13" max="13" width="11.234375" bestFit="1" customWidth="1"/>
    <col min="14" max="15" width="9" bestFit="1" customWidth="1"/>
  </cols>
  <sheetData>
    <row r="1" spans="1:15" ht="31.2" customHeight="1" x14ac:dyDescent="0.5">
      <c r="A1" s="2" t="s">
        <v>72</v>
      </c>
      <c r="B1" s="3" t="s">
        <v>20</v>
      </c>
      <c r="C1" s="3" t="s">
        <v>21</v>
      </c>
      <c r="D1" s="2">
        <v>110</v>
      </c>
      <c r="E1" s="3" t="s">
        <v>22</v>
      </c>
      <c r="F1" s="2">
        <v>100</v>
      </c>
      <c r="G1" s="3" t="s">
        <v>23</v>
      </c>
      <c r="H1" s="2">
        <v>90</v>
      </c>
      <c r="I1" s="3" t="s">
        <v>24</v>
      </c>
      <c r="J1" s="2">
        <v>80</v>
      </c>
      <c r="K1" s="3" t="s">
        <v>25</v>
      </c>
      <c r="L1" s="2">
        <v>70</v>
      </c>
      <c r="M1" s="3" t="s">
        <v>26</v>
      </c>
      <c r="N1" s="2">
        <v>60</v>
      </c>
      <c r="O1" s="3" t="s">
        <v>27</v>
      </c>
    </row>
    <row r="2" spans="1:15" ht="14.7" customHeight="1" x14ac:dyDescent="0.5">
      <c r="A2" s="26" t="s">
        <v>71</v>
      </c>
      <c r="B2" s="5">
        <f>SUM(B3:B6)</f>
        <v>45</v>
      </c>
      <c r="C2" s="27">
        <f>AVERAGE(C3:C6)</f>
        <v>95.128667499999992</v>
      </c>
      <c r="D2" s="5">
        <f>SUM(D3:D6)</f>
        <v>1</v>
      </c>
      <c r="E2" s="27">
        <f>AVERAGE(E3:E6)</f>
        <v>0.52083333333333326</v>
      </c>
      <c r="F2" s="5">
        <f>SUM(F3:F6)</f>
        <v>14</v>
      </c>
      <c r="G2" s="27">
        <f>AVERAGE(G3:G6)</f>
        <v>18.229166666666664</v>
      </c>
      <c r="H2" s="5">
        <f>SUM(H3:H6)</f>
        <v>48</v>
      </c>
      <c r="I2" s="27">
        <f>AVERAGE(I3:I6)</f>
        <v>64.0625</v>
      </c>
      <c r="J2" s="5">
        <f>SUM(J3:J6)</f>
        <v>22</v>
      </c>
      <c r="K2" s="27">
        <f>AVERAGE(K3:K6)</f>
        <v>14.583333333333332</v>
      </c>
      <c r="L2" s="5">
        <f>SUM(L3:L6)</f>
        <v>5</v>
      </c>
      <c r="M2" s="27">
        <f>AVERAGE(M3:M6)</f>
        <v>2.604166666666667</v>
      </c>
      <c r="N2" s="5">
        <f>SUM(N3:N6)</f>
        <v>0</v>
      </c>
      <c r="O2" s="5">
        <f>AVERAGE(O3:O6)</f>
        <v>0</v>
      </c>
    </row>
    <row r="3" spans="1:15" ht="14.7" customHeight="1" x14ac:dyDescent="0.5">
      <c r="A3" s="3">
        <v>1</v>
      </c>
      <c r="B3" s="3">
        <v>24</v>
      </c>
      <c r="C3" s="1">
        <v>90.454999999999998</v>
      </c>
      <c r="D3" s="2">
        <v>1</v>
      </c>
      <c r="E3" s="3">
        <f>D3/(B3*2)*100</f>
        <v>2.083333333333333</v>
      </c>
      <c r="F3" s="2">
        <v>5</v>
      </c>
      <c r="G3" s="3">
        <f>F3/(B3*2)*100</f>
        <v>10.416666666666668</v>
      </c>
      <c r="H3" s="2">
        <v>19</v>
      </c>
      <c r="I3" s="3">
        <f>H3/(B3*2)*100</f>
        <v>39.583333333333329</v>
      </c>
      <c r="J3" s="2">
        <v>18</v>
      </c>
      <c r="K3" s="3">
        <f>J3/(B3*2)*100</f>
        <v>37.5</v>
      </c>
      <c r="L3" s="2">
        <v>5</v>
      </c>
      <c r="M3" s="3">
        <f>L3/(B3*2)*100</f>
        <v>10.416666666666668</v>
      </c>
      <c r="N3" s="2">
        <v>0</v>
      </c>
      <c r="O3" s="3">
        <f>N3/(B3*2)*100</f>
        <v>0</v>
      </c>
    </row>
    <row r="4" spans="1:15" ht="14.7" customHeight="1" x14ac:dyDescent="0.5">
      <c r="A4" s="3" t="s">
        <v>17</v>
      </c>
      <c r="B4" s="3">
        <v>12</v>
      </c>
      <c r="C4" s="3">
        <v>94.992999999999995</v>
      </c>
      <c r="D4" s="2">
        <v>0</v>
      </c>
      <c r="E4" s="3">
        <f t="shared" ref="E4:E6" si="0">D4/(B4*2)*100</f>
        <v>0</v>
      </c>
      <c r="F4" s="2">
        <v>5</v>
      </c>
      <c r="G4" s="3">
        <f t="shared" ref="G4:G6" si="1">F4/(B4*2)*100</f>
        <v>20.833333333333336</v>
      </c>
      <c r="H4" s="2">
        <v>16</v>
      </c>
      <c r="I4" s="3">
        <f t="shared" ref="I4:I6" si="2">H4/(B4*2)*100</f>
        <v>66.666666666666657</v>
      </c>
      <c r="J4" s="2">
        <v>3</v>
      </c>
      <c r="K4" s="3">
        <f t="shared" ref="K4:K6" si="3">J4/(B4*2)*100</f>
        <v>12.5</v>
      </c>
      <c r="L4" s="2">
        <v>0</v>
      </c>
      <c r="M4" s="3">
        <f t="shared" ref="M4:M6" si="4">L4/(B4*2)*100</f>
        <v>0</v>
      </c>
      <c r="N4" s="2">
        <v>0</v>
      </c>
      <c r="O4" s="3">
        <f t="shared" ref="O4:O6" si="5">N4/(B4*2)*100</f>
        <v>0</v>
      </c>
    </row>
    <row r="5" spans="1:15" ht="14.7" customHeight="1" x14ac:dyDescent="0.5">
      <c r="A5" s="3" t="s">
        <v>18</v>
      </c>
      <c r="B5" s="3">
        <v>6</v>
      </c>
      <c r="C5" s="8">
        <v>95.885000000000005</v>
      </c>
      <c r="D5" s="2">
        <v>0</v>
      </c>
      <c r="E5" s="3">
        <f t="shared" si="0"/>
        <v>0</v>
      </c>
      <c r="F5" s="2">
        <v>3</v>
      </c>
      <c r="G5" s="3">
        <f t="shared" si="1"/>
        <v>25</v>
      </c>
      <c r="H5" s="2">
        <v>8</v>
      </c>
      <c r="I5" s="3">
        <f t="shared" si="2"/>
        <v>66.666666666666657</v>
      </c>
      <c r="J5" s="2">
        <v>1</v>
      </c>
      <c r="K5" s="3">
        <f t="shared" si="3"/>
        <v>8.3333333333333321</v>
      </c>
      <c r="L5" s="2">
        <v>0</v>
      </c>
      <c r="M5" s="3">
        <f t="shared" si="4"/>
        <v>0</v>
      </c>
      <c r="N5" s="2">
        <v>0</v>
      </c>
      <c r="O5" s="3">
        <f t="shared" si="5"/>
        <v>0</v>
      </c>
    </row>
    <row r="6" spans="1:15" ht="14.7" customHeight="1" x14ac:dyDescent="0.5">
      <c r="A6" s="21" t="s">
        <v>19</v>
      </c>
      <c r="B6" s="21">
        <v>3</v>
      </c>
      <c r="C6">
        <v>99.181669999999997</v>
      </c>
      <c r="D6" s="22">
        <v>0</v>
      </c>
      <c r="E6" s="3">
        <f t="shared" si="0"/>
        <v>0</v>
      </c>
      <c r="F6" s="22">
        <v>1</v>
      </c>
      <c r="G6" s="3">
        <f t="shared" si="1"/>
        <v>16.666666666666664</v>
      </c>
      <c r="H6" s="22">
        <v>5</v>
      </c>
      <c r="I6" s="3">
        <f t="shared" si="2"/>
        <v>83.333333333333343</v>
      </c>
      <c r="J6" s="22">
        <v>0</v>
      </c>
      <c r="K6" s="3">
        <f t="shared" si="3"/>
        <v>0</v>
      </c>
      <c r="L6" s="22">
        <v>0</v>
      </c>
      <c r="M6" s="3">
        <f t="shared" si="4"/>
        <v>0</v>
      </c>
      <c r="N6" s="22">
        <v>0</v>
      </c>
      <c r="O6" s="3">
        <f t="shared" si="5"/>
        <v>0</v>
      </c>
    </row>
    <row r="7" spans="1:15" ht="14.7" customHeight="1" x14ac:dyDescent="0.5">
      <c r="A7" s="23" t="s">
        <v>64</v>
      </c>
      <c r="B7" s="23">
        <v>3</v>
      </c>
      <c r="C7" s="28">
        <v>98.526669999999996</v>
      </c>
      <c r="D7" s="24">
        <v>0</v>
      </c>
      <c r="E7" s="3">
        <f>D7/(B7)*100</f>
        <v>0</v>
      </c>
      <c r="F7" s="24">
        <v>0</v>
      </c>
      <c r="G7" s="3">
        <f>F7/(B7)*100</f>
        <v>0</v>
      </c>
      <c r="H7" s="24">
        <v>3</v>
      </c>
      <c r="I7" s="3">
        <f>H7/(B7)*100</f>
        <v>100</v>
      </c>
      <c r="J7" s="24">
        <v>0</v>
      </c>
      <c r="K7" s="3">
        <f>J7/(B7)*100</f>
        <v>0</v>
      </c>
      <c r="L7" s="24">
        <v>0</v>
      </c>
      <c r="M7" s="3">
        <f>L7/(B7)*100</f>
        <v>0</v>
      </c>
      <c r="N7" s="24">
        <v>0</v>
      </c>
      <c r="O7" s="23">
        <f t="shared" ref="O7" si="6">N7/(B7)*100</f>
        <v>0</v>
      </c>
    </row>
    <row r="9" spans="1:15" ht="28.7" customHeight="1" x14ac:dyDescent="0.5">
      <c r="A9" s="4" t="s">
        <v>75</v>
      </c>
      <c r="B9" s="29" t="s">
        <v>76</v>
      </c>
      <c r="C9" s="29" t="s">
        <v>77</v>
      </c>
      <c r="D9" s="29" t="s">
        <v>78</v>
      </c>
      <c r="E9" s="29" t="s">
        <v>79</v>
      </c>
      <c r="H9" s="40" t="s">
        <v>97</v>
      </c>
      <c r="I9" s="4" t="s">
        <v>80</v>
      </c>
      <c r="J9" s="4" t="s">
        <v>81</v>
      </c>
      <c r="K9" s="4" t="s">
        <v>75</v>
      </c>
    </row>
    <row r="10" spans="1:15" ht="28.7" x14ac:dyDescent="0.5">
      <c r="A10" s="39" t="s">
        <v>2</v>
      </c>
      <c r="B10" s="39">
        <v>3</v>
      </c>
      <c r="C10" s="39">
        <v>2017</v>
      </c>
      <c r="D10" s="39">
        <v>2018</v>
      </c>
      <c r="E10" s="39">
        <v>2019</v>
      </c>
      <c r="G10" s="11"/>
      <c r="H10" s="39">
        <v>11</v>
      </c>
      <c r="I10" s="39" t="s">
        <v>2</v>
      </c>
      <c r="J10" s="39">
        <v>2017</v>
      </c>
      <c r="K10" s="5" t="s">
        <v>98</v>
      </c>
    </row>
    <row r="11" spans="1:15" ht="28.7" x14ac:dyDescent="0.5">
      <c r="A11" s="41"/>
      <c r="B11" s="41"/>
      <c r="C11" s="41"/>
      <c r="D11" s="41"/>
      <c r="E11" s="11"/>
      <c r="G11" s="11"/>
      <c r="H11" s="39">
        <v>14</v>
      </c>
      <c r="I11" s="39" t="s">
        <v>2</v>
      </c>
      <c r="J11" s="39">
        <v>2018</v>
      </c>
      <c r="K11" s="5" t="s">
        <v>98</v>
      </c>
    </row>
    <row r="12" spans="1:15" ht="28.7" x14ac:dyDescent="0.5">
      <c r="A12" s="11"/>
      <c r="B12" s="11"/>
      <c r="C12" s="11"/>
      <c r="D12" s="11"/>
      <c r="E12" s="11"/>
      <c r="F12" s="11"/>
      <c r="G12" s="11"/>
      <c r="H12" s="39">
        <v>17</v>
      </c>
      <c r="I12" s="39" t="s">
        <v>2</v>
      </c>
      <c r="J12" s="39">
        <v>2019</v>
      </c>
      <c r="K12" s="5" t="s">
        <v>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2"/>
  <sheetViews>
    <sheetView zoomScale="119" workbookViewId="0"/>
  </sheetViews>
  <sheetFormatPr defaultRowHeight="14.35" x14ac:dyDescent="0.5"/>
  <cols>
    <col min="1" max="1" width="13" customWidth="1"/>
    <col min="3" max="3" width="8.9375" style="1"/>
    <col min="4" max="4" width="19.87890625" bestFit="1" customWidth="1"/>
    <col min="6" max="6" width="8.9375" style="1"/>
    <col min="63" max="63" width="4.9375" customWidth="1"/>
    <col min="64" max="64" width="13" customWidth="1"/>
    <col min="66" max="66" width="8.9375" style="1"/>
    <col min="67" max="67" width="19.87890625" bestFit="1" customWidth="1"/>
    <col min="69" max="69" width="8.9375" style="1"/>
  </cols>
  <sheetData>
    <row r="1" spans="1:72" x14ac:dyDescent="0.5">
      <c r="A1" t="s">
        <v>50</v>
      </c>
      <c r="B1" s="1">
        <v>6</v>
      </c>
      <c r="C1" s="1">
        <v>111.41</v>
      </c>
      <c r="D1" t="s">
        <v>51</v>
      </c>
      <c r="E1" s="1">
        <v>1</v>
      </c>
      <c r="F1" s="1">
        <v>90.94</v>
      </c>
      <c r="G1" s="1" t="s">
        <v>2</v>
      </c>
      <c r="H1" s="1">
        <v>2018</v>
      </c>
      <c r="I1" s="1">
        <v>1</v>
      </c>
      <c r="J1" s="1"/>
      <c r="K1" t="s">
        <v>50</v>
      </c>
      <c r="L1" s="1">
        <v>6</v>
      </c>
      <c r="M1" s="1">
        <v>111.41</v>
      </c>
      <c r="N1" t="s">
        <v>51</v>
      </c>
      <c r="O1" s="1">
        <v>1</v>
      </c>
      <c r="P1" s="1">
        <v>90.94</v>
      </c>
      <c r="Q1" s="1" t="s">
        <v>2</v>
      </c>
      <c r="R1" s="1">
        <v>2018</v>
      </c>
      <c r="S1" s="1">
        <v>1</v>
      </c>
      <c r="T1" s="1">
        <v>1</v>
      </c>
      <c r="U1" s="9" t="s">
        <v>46</v>
      </c>
      <c r="V1" s="1">
        <v>8</v>
      </c>
      <c r="W1" s="1">
        <v>102.86</v>
      </c>
      <c r="X1" s="9" t="s">
        <v>52</v>
      </c>
      <c r="Y1" s="1">
        <v>3</v>
      </c>
      <c r="Z1" s="1">
        <v>87.2</v>
      </c>
      <c r="AA1" s="1" t="s">
        <v>2</v>
      </c>
      <c r="AB1" s="1">
        <v>2019</v>
      </c>
      <c r="AC1" s="1" t="s">
        <v>17</v>
      </c>
      <c r="AE1" s="7" t="s">
        <v>5</v>
      </c>
      <c r="AF1" s="1">
        <v>11</v>
      </c>
      <c r="AG1" s="1">
        <v>104.42</v>
      </c>
      <c r="AH1" t="s">
        <v>50</v>
      </c>
      <c r="AI1" s="1">
        <v>7</v>
      </c>
      <c r="AJ1" s="1">
        <v>103.47</v>
      </c>
      <c r="AK1" s="1" t="s">
        <v>2</v>
      </c>
      <c r="AL1" s="1">
        <v>2018</v>
      </c>
      <c r="AM1" s="1" t="s">
        <v>18</v>
      </c>
      <c r="AO1" s="9" t="s">
        <v>3</v>
      </c>
      <c r="AP1" s="1">
        <v>3</v>
      </c>
      <c r="AQ1" s="1">
        <v>100.6</v>
      </c>
      <c r="AR1" s="9" t="s">
        <v>50</v>
      </c>
      <c r="AS1" s="1">
        <v>8</v>
      </c>
      <c r="AT1" s="1">
        <v>99</v>
      </c>
      <c r="AU1" s="1" t="s">
        <v>2</v>
      </c>
      <c r="AV1" s="1">
        <v>2019</v>
      </c>
      <c r="AW1" s="1" t="s">
        <v>19</v>
      </c>
      <c r="AX1" s="1">
        <v>1</v>
      </c>
      <c r="AY1" s="9" t="s">
        <v>50</v>
      </c>
      <c r="AZ1" s="1">
        <v>8</v>
      </c>
      <c r="BA1" s="1">
        <v>99</v>
      </c>
      <c r="BB1" s="9" t="s">
        <v>3</v>
      </c>
      <c r="BC1" s="1">
        <v>3</v>
      </c>
      <c r="BD1" s="1">
        <v>100.6</v>
      </c>
      <c r="BE1" s="1" t="s">
        <v>2</v>
      </c>
      <c r="BF1" s="1">
        <v>2019</v>
      </c>
      <c r="BG1" s="1" t="s">
        <v>74</v>
      </c>
      <c r="BH1" s="1">
        <v>1</v>
      </c>
      <c r="BJ1" t="s">
        <v>71</v>
      </c>
      <c r="BK1">
        <v>1</v>
      </c>
      <c r="BL1" t="s">
        <v>50</v>
      </c>
      <c r="BM1" s="1">
        <v>6</v>
      </c>
      <c r="BN1" s="1">
        <v>111.41</v>
      </c>
      <c r="BO1" t="s">
        <v>51</v>
      </c>
      <c r="BP1" s="1">
        <v>1</v>
      </c>
      <c r="BQ1" s="1">
        <v>90.94</v>
      </c>
      <c r="BR1" s="1" t="s">
        <v>2</v>
      </c>
      <c r="BS1" s="1">
        <v>2018</v>
      </c>
      <c r="BT1" s="1">
        <v>1</v>
      </c>
    </row>
    <row r="2" spans="1:72" x14ac:dyDescent="0.5">
      <c r="A2" t="s">
        <v>15</v>
      </c>
      <c r="B2" s="1">
        <v>6</v>
      </c>
      <c r="C2" s="1">
        <v>107.69</v>
      </c>
      <c r="D2" t="s">
        <v>16</v>
      </c>
      <c r="E2" s="1">
        <v>1</v>
      </c>
      <c r="F2" s="1">
        <v>103.37</v>
      </c>
      <c r="G2" s="1" t="s">
        <v>2</v>
      </c>
      <c r="H2" s="1">
        <v>2017</v>
      </c>
      <c r="I2" s="1">
        <v>1</v>
      </c>
      <c r="K2" t="s">
        <v>15</v>
      </c>
      <c r="L2" s="1">
        <v>6</v>
      </c>
      <c r="M2" s="1">
        <v>107.69</v>
      </c>
      <c r="N2" t="s">
        <v>16</v>
      </c>
      <c r="O2" s="1">
        <v>1</v>
      </c>
      <c r="P2" s="1">
        <v>103.37</v>
      </c>
      <c r="Q2" s="1" t="s">
        <v>2</v>
      </c>
      <c r="R2" s="1">
        <v>2017</v>
      </c>
      <c r="S2" s="1">
        <v>1</v>
      </c>
      <c r="U2" s="7" t="s">
        <v>5</v>
      </c>
      <c r="V2" s="1">
        <v>10</v>
      </c>
      <c r="W2" s="1">
        <v>101.91</v>
      </c>
      <c r="X2" t="s">
        <v>10</v>
      </c>
      <c r="Y2" s="1">
        <v>4</v>
      </c>
      <c r="Z2" s="1">
        <v>97.16</v>
      </c>
      <c r="AA2" s="1" t="s">
        <v>2</v>
      </c>
      <c r="AB2" s="1">
        <v>2018</v>
      </c>
      <c r="AC2" s="1" t="s">
        <v>17</v>
      </c>
      <c r="AE2" t="s">
        <v>50</v>
      </c>
      <c r="AF2" s="1">
        <v>7</v>
      </c>
      <c r="AG2" s="1">
        <v>103.47</v>
      </c>
      <c r="AH2" t="s">
        <v>5</v>
      </c>
      <c r="AI2" s="1">
        <v>11</v>
      </c>
      <c r="AJ2" s="1">
        <v>104.42</v>
      </c>
      <c r="AK2" s="1" t="s">
        <v>2</v>
      </c>
      <c r="AL2" s="1">
        <v>2018</v>
      </c>
      <c r="AM2" s="1" t="s">
        <v>18</v>
      </c>
      <c r="AO2" t="s">
        <v>5</v>
      </c>
      <c r="AP2" s="1">
        <v>8</v>
      </c>
      <c r="AQ2" s="1">
        <v>99.74</v>
      </c>
      <c r="AR2" t="s">
        <v>11</v>
      </c>
      <c r="AS2" s="1">
        <v>11</v>
      </c>
      <c r="AT2" s="1">
        <v>98.88</v>
      </c>
      <c r="AU2" s="1" t="s">
        <v>2</v>
      </c>
      <c r="AV2" s="1">
        <v>2017</v>
      </c>
      <c r="AW2" s="1" t="s">
        <v>19</v>
      </c>
      <c r="AY2" t="s">
        <v>11</v>
      </c>
      <c r="AZ2" s="1">
        <v>11</v>
      </c>
      <c r="BA2" s="1">
        <v>98.88</v>
      </c>
      <c r="BB2" t="s">
        <v>5</v>
      </c>
      <c r="BC2" s="1">
        <v>8</v>
      </c>
      <c r="BD2" s="1">
        <v>99.74</v>
      </c>
      <c r="BE2" s="1" t="s">
        <v>2</v>
      </c>
      <c r="BF2" s="1">
        <v>2017</v>
      </c>
      <c r="BG2" s="1" t="s">
        <v>74</v>
      </c>
      <c r="BK2">
        <v>2</v>
      </c>
      <c r="BL2" t="s">
        <v>15</v>
      </c>
      <c r="BM2" s="1">
        <v>6</v>
      </c>
      <c r="BN2" s="1">
        <v>107.69</v>
      </c>
      <c r="BO2" t="s">
        <v>16</v>
      </c>
      <c r="BP2" s="1">
        <v>1</v>
      </c>
      <c r="BQ2" s="1">
        <v>103.37</v>
      </c>
      <c r="BR2" s="1" t="s">
        <v>2</v>
      </c>
      <c r="BS2" s="1">
        <v>2017</v>
      </c>
      <c r="BT2" s="1">
        <v>1</v>
      </c>
    </row>
    <row r="3" spans="1:72" x14ac:dyDescent="0.5">
      <c r="A3" t="s">
        <v>53</v>
      </c>
      <c r="B3" s="1">
        <v>6</v>
      </c>
      <c r="C3" s="1">
        <v>107.56</v>
      </c>
      <c r="D3" t="s">
        <v>48</v>
      </c>
      <c r="E3" s="1">
        <v>2</v>
      </c>
      <c r="F3" s="1">
        <v>87.42</v>
      </c>
      <c r="G3" s="1" t="s">
        <v>2</v>
      </c>
      <c r="H3" s="1">
        <v>2018</v>
      </c>
      <c r="I3" s="1">
        <v>1</v>
      </c>
      <c r="K3" t="s">
        <v>53</v>
      </c>
      <c r="L3" s="1">
        <v>6</v>
      </c>
      <c r="M3" s="1">
        <v>107.56</v>
      </c>
      <c r="N3" t="s">
        <v>48</v>
      </c>
      <c r="O3" s="1">
        <v>2</v>
      </c>
      <c r="P3" s="1">
        <v>87.42</v>
      </c>
      <c r="Q3" s="1" t="s">
        <v>2</v>
      </c>
      <c r="R3" s="1">
        <v>2018</v>
      </c>
      <c r="S3" s="1">
        <v>1</v>
      </c>
      <c r="U3" s="9" t="s">
        <v>50</v>
      </c>
      <c r="V3" s="1">
        <v>8</v>
      </c>
      <c r="W3" s="1">
        <v>100.53</v>
      </c>
      <c r="X3" s="9" t="s">
        <v>0</v>
      </c>
      <c r="Y3" s="1">
        <v>6</v>
      </c>
      <c r="Z3" s="1">
        <v>95.08</v>
      </c>
      <c r="AA3" s="1" t="s">
        <v>2</v>
      </c>
      <c r="AB3" s="1">
        <v>2019</v>
      </c>
      <c r="AC3" s="1" t="s">
        <v>17</v>
      </c>
      <c r="AE3" t="s">
        <v>55</v>
      </c>
      <c r="AF3" s="1">
        <v>11</v>
      </c>
      <c r="AG3" s="1">
        <v>100.4</v>
      </c>
      <c r="AH3" t="s">
        <v>0</v>
      </c>
      <c r="AI3" s="1">
        <v>5</v>
      </c>
      <c r="AJ3" s="1">
        <v>95.75</v>
      </c>
      <c r="AK3" s="1" t="s">
        <v>2</v>
      </c>
      <c r="AL3" s="1">
        <v>2018</v>
      </c>
      <c r="AM3" s="1" t="s">
        <v>18</v>
      </c>
      <c r="AN3" s="1">
        <v>3</v>
      </c>
      <c r="AO3" t="s">
        <v>7</v>
      </c>
      <c r="AP3" s="1">
        <v>8</v>
      </c>
      <c r="AQ3" s="1">
        <v>99.17</v>
      </c>
      <c r="AR3" s="7" t="s">
        <v>5</v>
      </c>
      <c r="AS3" s="1">
        <v>11</v>
      </c>
      <c r="AT3" s="1">
        <v>97.7</v>
      </c>
      <c r="AU3" s="1" t="s">
        <v>2</v>
      </c>
      <c r="AV3" s="1">
        <v>2018</v>
      </c>
      <c r="AW3" s="1" t="s">
        <v>19</v>
      </c>
      <c r="AX3" s="1"/>
      <c r="AY3" s="7" t="s">
        <v>5</v>
      </c>
      <c r="AZ3" s="1">
        <v>11</v>
      </c>
      <c r="BA3" s="1">
        <v>97.7</v>
      </c>
      <c r="BB3" t="s">
        <v>7</v>
      </c>
      <c r="BC3" s="1">
        <v>8</v>
      </c>
      <c r="BD3" s="1">
        <v>99.17</v>
      </c>
      <c r="BE3" s="1" t="s">
        <v>2</v>
      </c>
      <c r="BF3" s="1">
        <v>2018</v>
      </c>
      <c r="BG3" s="1" t="s">
        <v>74</v>
      </c>
      <c r="BH3" s="1">
        <v>2</v>
      </c>
      <c r="BK3">
        <v>3</v>
      </c>
      <c r="BL3" t="s">
        <v>53</v>
      </c>
      <c r="BM3" s="1">
        <v>6</v>
      </c>
      <c r="BN3" s="1">
        <v>107.56</v>
      </c>
      <c r="BO3" t="s">
        <v>48</v>
      </c>
      <c r="BP3" s="1">
        <v>2</v>
      </c>
      <c r="BQ3" s="1">
        <v>87.42</v>
      </c>
      <c r="BR3" s="1" t="s">
        <v>2</v>
      </c>
      <c r="BS3" s="1">
        <v>2018</v>
      </c>
      <c r="BT3" s="1">
        <v>1</v>
      </c>
    </row>
    <row r="4" spans="1:72" x14ac:dyDescent="0.5">
      <c r="A4" s="9" t="s">
        <v>10</v>
      </c>
      <c r="B4" s="1">
        <v>6</v>
      </c>
      <c r="C4" s="1">
        <v>106.13</v>
      </c>
      <c r="D4" t="s">
        <v>47</v>
      </c>
      <c r="E4" s="1">
        <v>1</v>
      </c>
      <c r="F4" s="1">
        <v>93.13</v>
      </c>
      <c r="G4" s="1" t="s">
        <v>2</v>
      </c>
      <c r="H4" s="1">
        <v>2019</v>
      </c>
      <c r="I4" s="1">
        <v>1</v>
      </c>
      <c r="K4" s="9" t="s">
        <v>10</v>
      </c>
      <c r="L4" s="1">
        <v>6</v>
      </c>
      <c r="M4" s="1">
        <v>106.13</v>
      </c>
      <c r="N4" t="s">
        <v>47</v>
      </c>
      <c r="O4" s="1">
        <v>1</v>
      </c>
      <c r="P4" s="1">
        <v>93.13</v>
      </c>
      <c r="Q4" s="1" t="s">
        <v>2</v>
      </c>
      <c r="R4" s="1">
        <v>2019</v>
      </c>
      <c r="S4" s="1">
        <v>1</v>
      </c>
      <c r="U4" t="s">
        <v>7</v>
      </c>
      <c r="V4" s="1">
        <v>10</v>
      </c>
      <c r="W4" s="1">
        <v>100.33</v>
      </c>
      <c r="X4" t="s">
        <v>46</v>
      </c>
      <c r="Y4" s="1">
        <v>9</v>
      </c>
      <c r="Z4" s="1">
        <v>96.57</v>
      </c>
      <c r="AA4" s="1" t="s">
        <v>2</v>
      </c>
      <c r="AB4" s="1">
        <v>2018</v>
      </c>
      <c r="AC4" s="1" t="s">
        <v>17</v>
      </c>
      <c r="AE4" s="9" t="s">
        <v>46</v>
      </c>
      <c r="AF4" s="1">
        <v>5</v>
      </c>
      <c r="AG4" s="1">
        <v>98.25</v>
      </c>
      <c r="AH4" s="9" t="s">
        <v>3</v>
      </c>
      <c r="AI4" s="1">
        <v>8</v>
      </c>
      <c r="AJ4" s="1">
        <v>96.25</v>
      </c>
      <c r="AK4" s="1" t="s">
        <v>2</v>
      </c>
      <c r="AL4" s="1">
        <v>2019</v>
      </c>
      <c r="AM4" s="1" t="s">
        <v>18</v>
      </c>
      <c r="AO4" s="9" t="s">
        <v>50</v>
      </c>
      <c r="AP4" s="1">
        <v>8</v>
      </c>
      <c r="AQ4" s="1">
        <v>99</v>
      </c>
      <c r="AR4" s="9" t="s">
        <v>3</v>
      </c>
      <c r="AS4" s="1">
        <v>3</v>
      </c>
      <c r="AT4" s="1">
        <v>100.6</v>
      </c>
      <c r="AU4" s="1" t="s">
        <v>2</v>
      </c>
      <c r="AV4" s="1">
        <v>2019</v>
      </c>
      <c r="AW4" s="1" t="s">
        <v>19</v>
      </c>
      <c r="BA4">
        <f>AVERAGE(BA1:BA3)</f>
        <v>98.526666666666657</v>
      </c>
      <c r="BD4">
        <f>AVERAGE(BD1:BD3)</f>
        <v>99.836666666666659</v>
      </c>
      <c r="BG4" s="1"/>
      <c r="BK4">
        <v>4</v>
      </c>
      <c r="BL4" s="9" t="s">
        <v>10</v>
      </c>
      <c r="BM4" s="1">
        <v>6</v>
      </c>
      <c r="BN4" s="1">
        <v>106.13</v>
      </c>
      <c r="BO4" t="s">
        <v>47</v>
      </c>
      <c r="BP4" s="1">
        <v>1</v>
      </c>
      <c r="BQ4" s="1">
        <v>93.13</v>
      </c>
      <c r="BR4" s="1" t="s">
        <v>2</v>
      </c>
      <c r="BS4" s="1">
        <v>2019</v>
      </c>
      <c r="BT4" s="1">
        <v>1</v>
      </c>
    </row>
    <row r="5" spans="1:72" x14ac:dyDescent="0.5">
      <c r="A5" t="s">
        <v>0</v>
      </c>
      <c r="B5" s="1">
        <v>6</v>
      </c>
      <c r="C5" s="1">
        <v>103.98</v>
      </c>
      <c r="D5" t="s">
        <v>1</v>
      </c>
      <c r="E5" s="1">
        <v>2</v>
      </c>
      <c r="F5" s="1">
        <v>82.43</v>
      </c>
      <c r="G5" s="1" t="s">
        <v>2</v>
      </c>
      <c r="H5" s="1">
        <v>2017</v>
      </c>
      <c r="I5" s="1">
        <v>1</v>
      </c>
      <c r="K5" t="s">
        <v>0</v>
      </c>
      <c r="L5" s="1">
        <v>6</v>
      </c>
      <c r="M5" s="1">
        <v>103.98</v>
      </c>
      <c r="N5" t="s">
        <v>1</v>
      </c>
      <c r="O5" s="1">
        <v>2</v>
      </c>
      <c r="P5" s="1">
        <v>82.43</v>
      </c>
      <c r="Q5" s="1" t="s">
        <v>2</v>
      </c>
      <c r="R5" s="1">
        <v>2017</v>
      </c>
      <c r="S5" s="1">
        <v>1</v>
      </c>
      <c r="U5" t="s">
        <v>54</v>
      </c>
      <c r="V5" s="1">
        <v>10</v>
      </c>
      <c r="W5" s="1">
        <v>100.2</v>
      </c>
      <c r="X5" t="s">
        <v>15</v>
      </c>
      <c r="Y5" s="1">
        <v>8</v>
      </c>
      <c r="Z5" s="1">
        <v>93.96</v>
      </c>
      <c r="AA5" s="1" t="s">
        <v>2</v>
      </c>
      <c r="AB5" s="1">
        <v>2018</v>
      </c>
      <c r="AC5" s="1" t="s">
        <v>17</v>
      </c>
      <c r="AD5" s="1">
        <v>5</v>
      </c>
      <c r="AE5" s="9" t="s">
        <v>50</v>
      </c>
      <c r="AF5" s="1">
        <v>8</v>
      </c>
      <c r="AG5" s="1">
        <v>96.97</v>
      </c>
      <c r="AH5" s="9" t="s">
        <v>5</v>
      </c>
      <c r="AI5" s="1">
        <v>0</v>
      </c>
      <c r="AJ5" s="1">
        <v>82.61</v>
      </c>
      <c r="AK5" s="1" t="s">
        <v>2</v>
      </c>
      <c r="AL5" s="1">
        <v>2019</v>
      </c>
      <c r="AM5" s="1" t="s">
        <v>18</v>
      </c>
      <c r="AO5" t="s">
        <v>11</v>
      </c>
      <c r="AP5" s="1">
        <v>11</v>
      </c>
      <c r="AQ5" s="1">
        <v>98.88</v>
      </c>
      <c r="AR5" t="s">
        <v>5</v>
      </c>
      <c r="AS5" s="1">
        <v>8</v>
      </c>
      <c r="AT5" s="1">
        <v>99.74</v>
      </c>
      <c r="AU5" s="1" t="s">
        <v>2</v>
      </c>
      <c r="AV5" s="1">
        <v>2017</v>
      </c>
      <c r="AW5" s="1" t="s">
        <v>19</v>
      </c>
      <c r="BA5" s="1">
        <v>98.526669999999996</v>
      </c>
      <c r="BK5">
        <v>5</v>
      </c>
      <c r="BL5" s="7" t="s">
        <v>5</v>
      </c>
      <c r="BM5" s="1">
        <v>11</v>
      </c>
      <c r="BN5" s="1">
        <v>104.42</v>
      </c>
      <c r="BO5" t="s">
        <v>50</v>
      </c>
      <c r="BP5" s="1">
        <v>7</v>
      </c>
      <c r="BQ5" s="1">
        <v>103.47</v>
      </c>
      <c r="BR5" s="1" t="s">
        <v>2</v>
      </c>
      <c r="BS5" s="1">
        <v>2018</v>
      </c>
      <c r="BT5" s="1" t="s">
        <v>18</v>
      </c>
    </row>
    <row r="6" spans="1:72" x14ac:dyDescent="0.5">
      <c r="A6" t="s">
        <v>16</v>
      </c>
      <c r="B6" s="1">
        <v>1</v>
      </c>
      <c r="C6" s="1">
        <v>103.37</v>
      </c>
      <c r="D6" t="s">
        <v>15</v>
      </c>
      <c r="E6" s="1">
        <v>6</v>
      </c>
      <c r="F6" s="1">
        <v>107.69</v>
      </c>
      <c r="G6" s="1" t="s">
        <v>2</v>
      </c>
      <c r="H6" s="1">
        <v>2017</v>
      </c>
      <c r="I6" s="1">
        <v>1</v>
      </c>
      <c r="J6" s="1"/>
      <c r="K6" t="s">
        <v>16</v>
      </c>
      <c r="L6" s="1">
        <v>1</v>
      </c>
      <c r="M6" s="1">
        <v>103.37</v>
      </c>
      <c r="N6" t="s">
        <v>15</v>
      </c>
      <c r="O6" s="1">
        <v>6</v>
      </c>
      <c r="P6" s="1">
        <v>107.69</v>
      </c>
      <c r="Q6" s="1" t="s">
        <v>2</v>
      </c>
      <c r="R6" s="1">
        <v>2017</v>
      </c>
      <c r="S6" s="1">
        <v>1</v>
      </c>
      <c r="T6" s="1">
        <v>5</v>
      </c>
      <c r="U6" t="s">
        <v>11</v>
      </c>
      <c r="V6" s="1">
        <v>10</v>
      </c>
      <c r="W6" s="1">
        <v>97.31</v>
      </c>
      <c r="X6" t="s">
        <v>9</v>
      </c>
      <c r="Y6" s="1">
        <v>9</v>
      </c>
      <c r="Z6" s="1">
        <v>91.22</v>
      </c>
      <c r="AA6" s="1" t="s">
        <v>2</v>
      </c>
      <c r="AB6" s="1">
        <v>2017</v>
      </c>
      <c r="AC6" s="1" t="s">
        <v>17</v>
      </c>
      <c r="AE6" s="9" t="s">
        <v>3</v>
      </c>
      <c r="AF6" s="1">
        <v>8</v>
      </c>
      <c r="AG6" s="1">
        <v>96.25</v>
      </c>
      <c r="AH6" s="9" t="s">
        <v>46</v>
      </c>
      <c r="AI6" s="1">
        <v>5</v>
      </c>
      <c r="AJ6" s="1">
        <v>98.25</v>
      </c>
      <c r="AK6" s="1" t="s">
        <v>2</v>
      </c>
      <c r="AL6" s="1">
        <v>2019</v>
      </c>
      <c r="AM6" s="1" t="s">
        <v>18</v>
      </c>
      <c r="AO6" s="7" t="s">
        <v>5</v>
      </c>
      <c r="AP6" s="1">
        <v>11</v>
      </c>
      <c r="AQ6" s="1">
        <v>97.7</v>
      </c>
      <c r="AR6" t="s">
        <v>7</v>
      </c>
      <c r="AS6" s="1">
        <v>8</v>
      </c>
      <c r="AT6" s="1">
        <v>99.17</v>
      </c>
      <c r="AU6" s="1" t="s">
        <v>2</v>
      </c>
      <c r="AV6" s="1">
        <v>2018</v>
      </c>
      <c r="AW6" s="1" t="s">
        <v>19</v>
      </c>
      <c r="AX6" s="1">
        <v>5</v>
      </c>
      <c r="BK6">
        <v>6</v>
      </c>
      <c r="BL6" t="s">
        <v>0</v>
      </c>
      <c r="BM6" s="1">
        <v>6</v>
      </c>
      <c r="BN6" s="1">
        <v>103.98</v>
      </c>
      <c r="BO6" t="s">
        <v>1</v>
      </c>
      <c r="BP6" s="1">
        <v>2</v>
      </c>
      <c r="BQ6" s="1">
        <v>82.43</v>
      </c>
      <c r="BR6" s="1" t="s">
        <v>2</v>
      </c>
      <c r="BS6" s="1">
        <v>2017</v>
      </c>
      <c r="BT6" s="1">
        <v>1</v>
      </c>
    </row>
    <row r="7" spans="1:72" x14ac:dyDescent="0.5">
      <c r="A7" s="9" t="s">
        <v>52</v>
      </c>
      <c r="B7" s="1">
        <v>6</v>
      </c>
      <c r="C7" s="1">
        <v>99.6</v>
      </c>
      <c r="D7" s="9" t="s">
        <v>13</v>
      </c>
      <c r="E7" s="1">
        <v>1</v>
      </c>
      <c r="F7" s="1">
        <v>93.25</v>
      </c>
      <c r="G7" s="1" t="s">
        <v>2</v>
      </c>
      <c r="H7" s="1">
        <v>2019</v>
      </c>
      <c r="I7" s="1">
        <v>1</v>
      </c>
      <c r="K7" s="9" t="s">
        <v>52</v>
      </c>
      <c r="L7" s="1">
        <v>6</v>
      </c>
      <c r="M7" s="1">
        <v>99.6</v>
      </c>
      <c r="N7" s="9" t="s">
        <v>13</v>
      </c>
      <c r="O7" s="1">
        <v>1</v>
      </c>
      <c r="P7" s="1">
        <v>93.25</v>
      </c>
      <c r="Q7" s="1" t="s">
        <v>2</v>
      </c>
      <c r="R7" s="1">
        <v>2019</v>
      </c>
      <c r="S7" s="1">
        <v>1</v>
      </c>
      <c r="U7" t="s">
        <v>10</v>
      </c>
      <c r="V7" s="1">
        <v>4</v>
      </c>
      <c r="W7" s="1">
        <v>97.16</v>
      </c>
      <c r="X7" s="7" t="s">
        <v>5</v>
      </c>
      <c r="Y7" s="1">
        <v>10</v>
      </c>
      <c r="Z7" s="1">
        <v>101.91</v>
      </c>
      <c r="AA7" s="1" t="s">
        <v>2</v>
      </c>
      <c r="AB7" s="1">
        <v>2018</v>
      </c>
      <c r="AC7" s="1" t="s">
        <v>17</v>
      </c>
      <c r="AE7" t="s">
        <v>0</v>
      </c>
      <c r="AF7" s="1">
        <v>5</v>
      </c>
      <c r="AG7" s="1">
        <v>95.75</v>
      </c>
      <c r="AH7" t="s">
        <v>55</v>
      </c>
      <c r="AI7" s="1">
        <v>11</v>
      </c>
      <c r="AJ7" s="1">
        <v>100.4</v>
      </c>
      <c r="AK7" s="1" t="s">
        <v>2</v>
      </c>
      <c r="AL7" s="1">
        <v>2018</v>
      </c>
      <c r="AM7" s="1" t="s">
        <v>18</v>
      </c>
      <c r="AQ7">
        <f>AVERAGE(AQ1:AQ6)</f>
        <v>99.181666666666672</v>
      </c>
      <c r="AT7">
        <f>AVERAGE(AT1:AT6)</f>
        <v>99.181666666666658</v>
      </c>
      <c r="BK7">
        <v>7</v>
      </c>
      <c r="BL7" t="s">
        <v>50</v>
      </c>
      <c r="BM7" s="1">
        <v>7</v>
      </c>
      <c r="BN7" s="1">
        <v>103.47</v>
      </c>
      <c r="BO7" t="s">
        <v>5</v>
      </c>
      <c r="BP7" s="1">
        <v>11</v>
      </c>
      <c r="BQ7" s="1">
        <v>104.42</v>
      </c>
      <c r="BR7" s="1" t="s">
        <v>2</v>
      </c>
      <c r="BS7" s="1">
        <v>2018</v>
      </c>
      <c r="BT7" s="1" t="s">
        <v>18</v>
      </c>
    </row>
    <row r="8" spans="1:72" x14ac:dyDescent="0.5">
      <c r="A8" t="s">
        <v>5</v>
      </c>
      <c r="B8" s="1">
        <v>6</v>
      </c>
      <c r="C8" s="1">
        <v>99.1</v>
      </c>
      <c r="D8" t="s">
        <v>49</v>
      </c>
      <c r="E8" s="1">
        <v>0</v>
      </c>
      <c r="F8" s="1">
        <v>84.28</v>
      </c>
      <c r="G8" s="1" t="s">
        <v>2</v>
      </c>
      <c r="H8" s="1">
        <v>2018</v>
      </c>
      <c r="I8" s="1">
        <v>1</v>
      </c>
      <c r="K8" t="s">
        <v>5</v>
      </c>
      <c r="L8" s="1">
        <v>6</v>
      </c>
      <c r="M8" s="1">
        <v>99.1</v>
      </c>
      <c r="N8" t="s">
        <v>49</v>
      </c>
      <c r="O8" s="1">
        <v>0</v>
      </c>
      <c r="P8" s="1">
        <v>84.28</v>
      </c>
      <c r="Q8" s="1" t="s">
        <v>2</v>
      </c>
      <c r="R8" s="1">
        <v>2018</v>
      </c>
      <c r="S8" s="1">
        <v>1</v>
      </c>
      <c r="U8" t="s">
        <v>46</v>
      </c>
      <c r="V8" s="1">
        <v>9</v>
      </c>
      <c r="W8" s="1">
        <v>96.57</v>
      </c>
      <c r="X8" t="s">
        <v>7</v>
      </c>
      <c r="Y8" s="1">
        <v>10</v>
      </c>
      <c r="Z8" s="1">
        <v>100.33</v>
      </c>
      <c r="AA8" s="1" t="s">
        <v>2</v>
      </c>
      <c r="AB8" s="1">
        <v>2018</v>
      </c>
      <c r="AC8" s="1" t="s">
        <v>17</v>
      </c>
      <c r="AE8" t="s">
        <v>5</v>
      </c>
      <c r="AF8" s="1">
        <v>11</v>
      </c>
      <c r="AG8" s="1">
        <v>95.27</v>
      </c>
      <c r="AH8" t="s">
        <v>3</v>
      </c>
      <c r="AI8" s="1">
        <v>4</v>
      </c>
      <c r="AJ8" s="1">
        <v>92.68</v>
      </c>
      <c r="AK8" s="1" t="s">
        <v>2</v>
      </c>
      <c r="AL8" s="1">
        <v>2017</v>
      </c>
      <c r="AM8" s="1" t="s">
        <v>18</v>
      </c>
      <c r="AQ8" s="1">
        <v>99.181669999999997</v>
      </c>
      <c r="BK8">
        <v>8</v>
      </c>
      <c r="BL8" t="s">
        <v>16</v>
      </c>
      <c r="BM8" s="1">
        <v>1</v>
      </c>
      <c r="BN8" s="1">
        <v>103.37</v>
      </c>
      <c r="BO8" t="s">
        <v>15</v>
      </c>
      <c r="BP8" s="1">
        <v>6</v>
      </c>
      <c r="BQ8" s="1">
        <v>107.69</v>
      </c>
      <c r="BR8" s="1" t="s">
        <v>2</v>
      </c>
      <c r="BS8" s="1">
        <v>2017</v>
      </c>
      <c r="BT8" s="1">
        <v>1</v>
      </c>
    </row>
    <row r="9" spans="1:72" x14ac:dyDescent="0.5">
      <c r="A9" t="s">
        <v>11</v>
      </c>
      <c r="B9" s="1">
        <v>6</v>
      </c>
      <c r="C9" s="1">
        <v>98.01</v>
      </c>
      <c r="D9" t="s">
        <v>12</v>
      </c>
      <c r="E9" s="1">
        <v>3</v>
      </c>
      <c r="F9" s="1">
        <v>91.85</v>
      </c>
      <c r="G9" s="1" t="s">
        <v>2</v>
      </c>
      <c r="H9" s="1">
        <v>2017</v>
      </c>
      <c r="I9" s="1">
        <v>1</v>
      </c>
      <c r="K9" t="s">
        <v>11</v>
      </c>
      <c r="L9" s="1">
        <v>6</v>
      </c>
      <c r="M9" s="1">
        <v>98.01</v>
      </c>
      <c r="N9" t="s">
        <v>12</v>
      </c>
      <c r="O9" s="1">
        <v>3</v>
      </c>
      <c r="P9" s="1">
        <v>91.85</v>
      </c>
      <c r="Q9" s="1" t="s">
        <v>2</v>
      </c>
      <c r="R9" s="1">
        <v>2017</v>
      </c>
      <c r="S9" s="1">
        <v>1</v>
      </c>
      <c r="U9" t="s">
        <v>3</v>
      </c>
      <c r="V9" s="1">
        <v>10</v>
      </c>
      <c r="W9" s="1">
        <v>96.21</v>
      </c>
      <c r="X9" t="s">
        <v>0</v>
      </c>
      <c r="Y9" s="1">
        <v>8</v>
      </c>
      <c r="Z9" s="1">
        <v>91.25</v>
      </c>
      <c r="AA9" s="1" t="s">
        <v>2</v>
      </c>
      <c r="AB9" s="1">
        <v>2017</v>
      </c>
      <c r="AC9" s="1" t="s">
        <v>17</v>
      </c>
      <c r="AE9" t="s">
        <v>11</v>
      </c>
      <c r="AF9" s="1">
        <v>11</v>
      </c>
      <c r="AG9" s="1">
        <v>93.97</v>
      </c>
      <c r="AH9" t="s">
        <v>15</v>
      </c>
      <c r="AI9" s="1">
        <v>4</v>
      </c>
      <c r="AJ9" s="1">
        <v>90.58</v>
      </c>
      <c r="AK9" s="1" t="s">
        <v>2</v>
      </c>
      <c r="AL9" s="1">
        <v>2017</v>
      </c>
      <c r="AM9" s="1" t="s">
        <v>18</v>
      </c>
      <c r="BK9">
        <v>9</v>
      </c>
      <c r="BL9" s="9" t="s">
        <v>46</v>
      </c>
      <c r="BM9" s="1">
        <v>8</v>
      </c>
      <c r="BN9" s="1">
        <v>102.86</v>
      </c>
      <c r="BO9" s="9" t="s">
        <v>52</v>
      </c>
      <c r="BP9" s="1">
        <v>3</v>
      </c>
      <c r="BQ9" s="1">
        <v>87.2</v>
      </c>
      <c r="BR9" s="1" t="s">
        <v>2</v>
      </c>
      <c r="BS9" s="1">
        <v>2019</v>
      </c>
      <c r="BT9" s="1" t="s">
        <v>17</v>
      </c>
    </row>
    <row r="10" spans="1:72" x14ac:dyDescent="0.5">
      <c r="A10" s="9" t="s">
        <v>15</v>
      </c>
      <c r="B10" s="1">
        <v>6</v>
      </c>
      <c r="C10" s="1">
        <v>97.62</v>
      </c>
      <c r="D10" t="s">
        <v>56</v>
      </c>
      <c r="E10" s="1">
        <v>3</v>
      </c>
      <c r="F10" s="1">
        <v>78.930000000000007</v>
      </c>
      <c r="G10" s="1" t="s">
        <v>2</v>
      </c>
      <c r="H10" s="1">
        <v>2019</v>
      </c>
      <c r="I10" s="1">
        <v>1</v>
      </c>
      <c r="K10" s="9" t="s">
        <v>15</v>
      </c>
      <c r="L10" s="1">
        <v>6</v>
      </c>
      <c r="M10" s="1">
        <v>97.62</v>
      </c>
      <c r="N10" t="s">
        <v>56</v>
      </c>
      <c r="O10" s="1">
        <v>3</v>
      </c>
      <c r="P10" s="1">
        <v>78.930000000000007</v>
      </c>
      <c r="Q10" s="1" t="s">
        <v>2</v>
      </c>
      <c r="R10" s="1">
        <v>2019</v>
      </c>
      <c r="S10" s="1">
        <v>1</v>
      </c>
      <c r="U10" t="s">
        <v>53</v>
      </c>
      <c r="V10" s="1">
        <v>10</v>
      </c>
      <c r="W10" s="1">
        <v>95.58</v>
      </c>
      <c r="X10" t="s">
        <v>52</v>
      </c>
      <c r="Y10" s="1">
        <v>7</v>
      </c>
      <c r="Z10" s="1">
        <v>90.91</v>
      </c>
      <c r="AA10" s="1" t="s">
        <v>2</v>
      </c>
      <c r="AB10" s="1">
        <v>2018</v>
      </c>
      <c r="AC10" s="1" t="s">
        <v>17</v>
      </c>
      <c r="AE10" t="s">
        <v>3</v>
      </c>
      <c r="AF10" s="1">
        <v>4</v>
      </c>
      <c r="AG10" s="1">
        <v>92.68</v>
      </c>
      <c r="AH10" t="s">
        <v>5</v>
      </c>
      <c r="AI10" s="1">
        <v>11</v>
      </c>
      <c r="AJ10" s="1">
        <v>95.27</v>
      </c>
      <c r="AK10" s="1" t="s">
        <v>2</v>
      </c>
      <c r="AL10" s="1">
        <v>2017</v>
      </c>
      <c r="AM10" s="1" t="s">
        <v>18</v>
      </c>
      <c r="BK10">
        <v>10</v>
      </c>
      <c r="BL10" s="7" t="s">
        <v>5</v>
      </c>
      <c r="BM10" s="1">
        <v>10</v>
      </c>
      <c r="BN10" s="1">
        <v>101.91</v>
      </c>
      <c r="BO10" t="s">
        <v>10</v>
      </c>
      <c r="BP10" s="1">
        <v>4</v>
      </c>
      <c r="BQ10" s="1">
        <v>97.16</v>
      </c>
      <c r="BR10" s="1" t="s">
        <v>2</v>
      </c>
      <c r="BS10" s="1">
        <v>2018</v>
      </c>
      <c r="BT10" s="1" t="s">
        <v>17</v>
      </c>
    </row>
    <row r="11" spans="1:72" x14ac:dyDescent="0.5">
      <c r="A11" s="9" t="s">
        <v>3</v>
      </c>
      <c r="B11" s="1">
        <v>6</v>
      </c>
      <c r="C11" s="1">
        <v>97.57</v>
      </c>
      <c r="D11" t="s">
        <v>16</v>
      </c>
      <c r="E11" s="1">
        <v>3</v>
      </c>
      <c r="F11" s="1">
        <v>93.35</v>
      </c>
      <c r="G11" s="1" t="s">
        <v>2</v>
      </c>
      <c r="H11" s="1">
        <v>2019</v>
      </c>
      <c r="I11" s="1">
        <v>1</v>
      </c>
      <c r="K11" s="9" t="s">
        <v>3</v>
      </c>
      <c r="L11" s="1">
        <v>6</v>
      </c>
      <c r="M11" s="1">
        <v>97.57</v>
      </c>
      <c r="N11" t="s">
        <v>16</v>
      </c>
      <c r="O11" s="1">
        <v>3</v>
      </c>
      <c r="P11" s="1">
        <v>93.35</v>
      </c>
      <c r="Q11" s="1" t="s">
        <v>2</v>
      </c>
      <c r="R11" s="1">
        <v>2019</v>
      </c>
      <c r="S11" s="1">
        <v>1</v>
      </c>
      <c r="U11" s="9" t="s">
        <v>0</v>
      </c>
      <c r="V11" s="1">
        <v>6</v>
      </c>
      <c r="W11" s="1">
        <v>95.08</v>
      </c>
      <c r="X11" s="9" t="s">
        <v>50</v>
      </c>
      <c r="Y11" s="1">
        <v>8</v>
      </c>
      <c r="Z11" s="1">
        <v>100.53</v>
      </c>
      <c r="AA11" s="1" t="s">
        <v>2</v>
      </c>
      <c r="AB11" s="1">
        <v>2019</v>
      </c>
      <c r="AC11" s="1" t="s">
        <v>17</v>
      </c>
      <c r="AE11" t="s">
        <v>15</v>
      </c>
      <c r="AF11" s="1">
        <v>4</v>
      </c>
      <c r="AG11" s="1">
        <v>90.58</v>
      </c>
      <c r="AH11" t="s">
        <v>11</v>
      </c>
      <c r="AI11" s="1">
        <v>11</v>
      </c>
      <c r="AJ11" s="1">
        <v>93.97</v>
      </c>
      <c r="AK11" s="1" t="s">
        <v>2</v>
      </c>
      <c r="AL11" s="1">
        <v>2017</v>
      </c>
      <c r="AM11" s="1" t="s">
        <v>18</v>
      </c>
      <c r="AN11" s="1">
        <v>8</v>
      </c>
      <c r="BK11">
        <v>11</v>
      </c>
      <c r="BL11" s="9" t="s">
        <v>3</v>
      </c>
      <c r="BM11" s="1">
        <v>3</v>
      </c>
      <c r="BN11" s="1">
        <v>100.6</v>
      </c>
      <c r="BO11" s="9" t="s">
        <v>50</v>
      </c>
      <c r="BP11" s="1">
        <v>8</v>
      </c>
      <c r="BQ11" s="1">
        <v>99</v>
      </c>
      <c r="BR11" s="1" t="s">
        <v>2</v>
      </c>
      <c r="BS11" s="1">
        <v>2019</v>
      </c>
      <c r="BT11" s="1" t="s">
        <v>19</v>
      </c>
    </row>
    <row r="12" spans="1:72" x14ac:dyDescent="0.5">
      <c r="A12" s="9" t="s">
        <v>0</v>
      </c>
      <c r="B12" s="1">
        <v>6</v>
      </c>
      <c r="C12" s="1">
        <v>96.67</v>
      </c>
      <c r="D12" t="s">
        <v>57</v>
      </c>
      <c r="E12" s="1">
        <v>0</v>
      </c>
      <c r="F12" s="1">
        <v>79.34</v>
      </c>
      <c r="G12" s="1" t="s">
        <v>2</v>
      </c>
      <c r="H12" s="1">
        <v>2019</v>
      </c>
      <c r="I12" s="1">
        <v>1</v>
      </c>
      <c r="K12" s="9" t="s">
        <v>0</v>
      </c>
      <c r="L12" s="1">
        <v>6</v>
      </c>
      <c r="M12" s="1">
        <v>96.67</v>
      </c>
      <c r="N12" t="s">
        <v>57</v>
      </c>
      <c r="O12" s="1">
        <v>0</v>
      </c>
      <c r="P12" s="1">
        <v>79.34</v>
      </c>
      <c r="Q12" s="1" t="s">
        <v>2</v>
      </c>
      <c r="R12" s="1">
        <v>2019</v>
      </c>
      <c r="S12" s="1">
        <v>1</v>
      </c>
      <c r="U12" s="9" t="s">
        <v>5</v>
      </c>
      <c r="V12" s="1">
        <v>8</v>
      </c>
      <c r="W12" s="1">
        <v>94.91</v>
      </c>
      <c r="X12" s="9" t="s">
        <v>10</v>
      </c>
      <c r="Y12" s="1">
        <v>6</v>
      </c>
      <c r="Z12" s="1">
        <v>94.4</v>
      </c>
      <c r="AA12" s="1" t="s">
        <v>2</v>
      </c>
      <c r="AB12" s="1">
        <v>2019</v>
      </c>
      <c r="AC12" s="1" t="s">
        <v>17</v>
      </c>
      <c r="AE12" s="9" t="s">
        <v>5</v>
      </c>
      <c r="AF12" s="1">
        <v>0</v>
      </c>
      <c r="AG12" s="1">
        <v>82.61</v>
      </c>
      <c r="AH12" s="9" t="s">
        <v>50</v>
      </c>
      <c r="AI12" s="1">
        <v>8</v>
      </c>
      <c r="AJ12" s="1">
        <v>96.97</v>
      </c>
      <c r="AK12" s="1" t="s">
        <v>2</v>
      </c>
      <c r="AL12" s="1">
        <v>2019</v>
      </c>
      <c r="AM12" s="1" t="s">
        <v>18</v>
      </c>
      <c r="AN12" s="1">
        <v>1</v>
      </c>
      <c r="BK12">
        <v>12</v>
      </c>
      <c r="BL12" s="9" t="s">
        <v>50</v>
      </c>
      <c r="BM12" s="1">
        <v>8</v>
      </c>
      <c r="BN12" s="1">
        <v>100.53</v>
      </c>
      <c r="BO12" s="9" t="s">
        <v>0</v>
      </c>
      <c r="BP12" s="1">
        <v>6</v>
      </c>
      <c r="BQ12" s="1">
        <v>95.08</v>
      </c>
      <c r="BR12" s="1" t="s">
        <v>2</v>
      </c>
      <c r="BS12" s="1">
        <v>2019</v>
      </c>
      <c r="BT12" s="1" t="s">
        <v>17</v>
      </c>
    </row>
    <row r="13" spans="1:72" x14ac:dyDescent="0.5">
      <c r="A13" t="s">
        <v>3</v>
      </c>
      <c r="B13" s="1">
        <v>6</v>
      </c>
      <c r="C13" s="1">
        <v>94.93</v>
      </c>
      <c r="D13" t="s">
        <v>4</v>
      </c>
      <c r="E13" s="1">
        <v>0</v>
      </c>
      <c r="F13" s="1">
        <v>73.3</v>
      </c>
      <c r="G13" s="1" t="s">
        <v>2</v>
      </c>
      <c r="H13" s="1">
        <v>2017</v>
      </c>
      <c r="I13" s="1">
        <v>1</v>
      </c>
      <c r="K13" t="s">
        <v>3</v>
      </c>
      <c r="L13" s="1">
        <v>6</v>
      </c>
      <c r="M13" s="1">
        <v>94.93</v>
      </c>
      <c r="N13" t="s">
        <v>4</v>
      </c>
      <c r="O13" s="1">
        <v>0</v>
      </c>
      <c r="P13" s="1">
        <v>73.3</v>
      </c>
      <c r="Q13" s="1" t="s">
        <v>2</v>
      </c>
      <c r="R13" s="1">
        <v>2017</v>
      </c>
      <c r="S13" s="1">
        <v>1</v>
      </c>
      <c r="U13" s="9" t="s">
        <v>3</v>
      </c>
      <c r="V13" s="1">
        <v>8</v>
      </c>
      <c r="W13" s="1">
        <v>94.74</v>
      </c>
      <c r="X13" s="9" t="s">
        <v>15</v>
      </c>
      <c r="Y13" s="1">
        <v>4</v>
      </c>
      <c r="Z13" s="1">
        <v>92.44</v>
      </c>
      <c r="AA13" s="1" t="s">
        <v>2</v>
      </c>
      <c r="AB13" s="1">
        <v>2019</v>
      </c>
      <c r="AC13" s="1" t="s">
        <v>17</v>
      </c>
      <c r="AG13">
        <f>AVERAGE(AG1:AG12)</f>
        <v>95.884999999999991</v>
      </c>
      <c r="AJ13">
        <f>AVERAGE(AJ1:AJ12)</f>
        <v>95.884999999999991</v>
      </c>
      <c r="BK13">
        <v>13</v>
      </c>
      <c r="BL13" t="s">
        <v>55</v>
      </c>
      <c r="BM13" s="1">
        <v>11</v>
      </c>
      <c r="BN13" s="1">
        <v>100.4</v>
      </c>
      <c r="BO13" t="s">
        <v>0</v>
      </c>
      <c r="BP13" s="1">
        <v>5</v>
      </c>
      <c r="BQ13" s="1">
        <v>95.75</v>
      </c>
      <c r="BR13" s="1" t="s">
        <v>2</v>
      </c>
      <c r="BS13" s="1">
        <v>2018</v>
      </c>
      <c r="BT13" s="1" t="s">
        <v>18</v>
      </c>
    </row>
    <row r="14" spans="1:72" x14ac:dyDescent="0.5">
      <c r="A14" t="s">
        <v>15</v>
      </c>
      <c r="B14" s="1">
        <v>6</v>
      </c>
      <c r="C14" s="1">
        <v>94.32</v>
      </c>
      <c r="D14" t="s">
        <v>9</v>
      </c>
      <c r="E14" s="1">
        <v>4</v>
      </c>
      <c r="F14" s="1">
        <v>86.03</v>
      </c>
      <c r="G14" s="1" t="s">
        <v>2</v>
      </c>
      <c r="H14" s="1">
        <v>2018</v>
      </c>
      <c r="I14" s="1">
        <v>1</v>
      </c>
      <c r="K14" t="s">
        <v>15</v>
      </c>
      <c r="L14" s="1">
        <v>6</v>
      </c>
      <c r="M14" s="1">
        <v>94.32</v>
      </c>
      <c r="N14" t="s">
        <v>9</v>
      </c>
      <c r="O14" s="1">
        <v>4</v>
      </c>
      <c r="P14" s="1">
        <v>86.03</v>
      </c>
      <c r="Q14" s="1" t="s">
        <v>2</v>
      </c>
      <c r="R14" s="1">
        <v>2018</v>
      </c>
      <c r="S14" s="1">
        <v>1</v>
      </c>
      <c r="U14" s="9" t="s">
        <v>10</v>
      </c>
      <c r="V14" s="1">
        <v>6</v>
      </c>
      <c r="W14" s="1">
        <v>94.4</v>
      </c>
      <c r="X14" s="9" t="s">
        <v>5</v>
      </c>
      <c r="Y14" s="1">
        <v>8</v>
      </c>
      <c r="Z14" s="1">
        <v>94.91</v>
      </c>
      <c r="AA14" s="1" t="s">
        <v>2</v>
      </c>
      <c r="AB14" s="1">
        <v>2019</v>
      </c>
      <c r="AC14" s="1" t="s">
        <v>17</v>
      </c>
      <c r="AG14" s="1">
        <v>95.885000000000005</v>
      </c>
      <c r="BK14">
        <v>14</v>
      </c>
      <c r="BL14" t="s">
        <v>7</v>
      </c>
      <c r="BM14" s="1">
        <v>10</v>
      </c>
      <c r="BN14" s="1">
        <v>100.33</v>
      </c>
      <c r="BO14" t="s">
        <v>46</v>
      </c>
      <c r="BP14" s="1">
        <v>9</v>
      </c>
      <c r="BQ14" s="1">
        <v>96.57</v>
      </c>
      <c r="BR14" s="1" t="s">
        <v>2</v>
      </c>
      <c r="BS14" s="1">
        <v>2018</v>
      </c>
      <c r="BT14" s="1" t="s">
        <v>17</v>
      </c>
    </row>
    <row r="15" spans="1:72" x14ac:dyDescent="0.5">
      <c r="A15" t="s">
        <v>9</v>
      </c>
      <c r="B15" s="1">
        <v>6</v>
      </c>
      <c r="C15" s="1">
        <v>93.42</v>
      </c>
      <c r="D15" t="s">
        <v>10</v>
      </c>
      <c r="E15" s="1">
        <v>4</v>
      </c>
      <c r="F15" s="1">
        <v>85.71</v>
      </c>
      <c r="G15" s="1" t="s">
        <v>2</v>
      </c>
      <c r="H15" s="1">
        <v>2017</v>
      </c>
      <c r="I15" s="1">
        <v>1</v>
      </c>
      <c r="K15" t="s">
        <v>9</v>
      </c>
      <c r="L15" s="1">
        <v>6</v>
      </c>
      <c r="M15" s="1">
        <v>93.42</v>
      </c>
      <c r="N15" t="s">
        <v>10</v>
      </c>
      <c r="O15" s="1">
        <v>4</v>
      </c>
      <c r="P15" s="1">
        <v>85.71</v>
      </c>
      <c r="Q15" s="1" t="s">
        <v>2</v>
      </c>
      <c r="R15" s="1">
        <v>2017</v>
      </c>
      <c r="S15" s="1">
        <v>1</v>
      </c>
      <c r="U15" t="s">
        <v>15</v>
      </c>
      <c r="V15" s="1">
        <v>10</v>
      </c>
      <c r="W15" s="1">
        <v>94.4</v>
      </c>
      <c r="X15" t="s">
        <v>13</v>
      </c>
      <c r="Y15" s="1">
        <v>9</v>
      </c>
      <c r="Z15" s="1">
        <v>91.97</v>
      </c>
      <c r="AA15" s="1" t="s">
        <v>2</v>
      </c>
      <c r="AB15" s="1">
        <v>2017</v>
      </c>
      <c r="AC15" s="1" t="s">
        <v>17</v>
      </c>
      <c r="BK15">
        <v>15</v>
      </c>
      <c r="BL15" t="s">
        <v>54</v>
      </c>
      <c r="BM15" s="1">
        <v>10</v>
      </c>
      <c r="BN15" s="1">
        <v>100.2</v>
      </c>
      <c r="BO15" t="s">
        <v>15</v>
      </c>
      <c r="BP15" s="1">
        <v>8</v>
      </c>
      <c r="BQ15" s="1">
        <v>93.96</v>
      </c>
      <c r="BR15" s="1" t="s">
        <v>2</v>
      </c>
      <c r="BS15" s="1">
        <v>2018</v>
      </c>
      <c r="BT15" s="1" t="s">
        <v>17</v>
      </c>
    </row>
    <row r="16" spans="1:72" x14ac:dyDescent="0.5">
      <c r="A16" t="s">
        <v>16</v>
      </c>
      <c r="B16" s="1">
        <v>3</v>
      </c>
      <c r="C16" s="1">
        <v>93.35</v>
      </c>
      <c r="D16" s="9" t="s">
        <v>3</v>
      </c>
      <c r="E16" s="1">
        <v>6</v>
      </c>
      <c r="F16" s="1">
        <v>97.57</v>
      </c>
      <c r="G16" s="1" t="s">
        <v>2</v>
      </c>
      <c r="H16" s="1">
        <v>2019</v>
      </c>
      <c r="I16" s="1">
        <v>1</v>
      </c>
      <c r="K16" t="s">
        <v>16</v>
      </c>
      <c r="L16" s="1">
        <v>3</v>
      </c>
      <c r="M16" s="1">
        <v>93.35</v>
      </c>
      <c r="N16" s="9" t="s">
        <v>3</v>
      </c>
      <c r="O16" s="1">
        <v>6</v>
      </c>
      <c r="P16" s="1">
        <v>97.57</v>
      </c>
      <c r="Q16" s="1" t="s">
        <v>2</v>
      </c>
      <c r="R16" s="1">
        <v>2019</v>
      </c>
      <c r="S16" s="1">
        <v>1</v>
      </c>
      <c r="U16" t="s">
        <v>15</v>
      </c>
      <c r="V16" s="1">
        <v>8</v>
      </c>
      <c r="W16" s="1">
        <v>93.96</v>
      </c>
      <c r="X16" t="s">
        <v>50</v>
      </c>
      <c r="Y16" s="1">
        <v>10</v>
      </c>
      <c r="Z16" s="1">
        <v>100.2</v>
      </c>
      <c r="AA16" s="1" t="s">
        <v>2</v>
      </c>
      <c r="AB16" s="1">
        <v>2018</v>
      </c>
      <c r="AC16" s="1" t="s">
        <v>17</v>
      </c>
      <c r="BK16">
        <v>16</v>
      </c>
      <c r="BL16" t="s">
        <v>5</v>
      </c>
      <c r="BM16" s="1">
        <v>8</v>
      </c>
      <c r="BN16" s="1">
        <v>99.74</v>
      </c>
      <c r="BO16" t="s">
        <v>11</v>
      </c>
      <c r="BP16" s="1">
        <v>11</v>
      </c>
      <c r="BQ16" s="1">
        <v>98.88</v>
      </c>
      <c r="BR16" s="1" t="s">
        <v>2</v>
      </c>
      <c r="BS16" s="1">
        <v>2017</v>
      </c>
      <c r="BT16" s="1" t="s">
        <v>19</v>
      </c>
    </row>
    <row r="17" spans="1:72" x14ac:dyDescent="0.5">
      <c r="A17" s="9" t="s">
        <v>13</v>
      </c>
      <c r="B17" s="1">
        <v>1</v>
      </c>
      <c r="C17" s="1">
        <v>93.25</v>
      </c>
      <c r="D17" s="9" t="s">
        <v>52</v>
      </c>
      <c r="E17" s="1">
        <v>6</v>
      </c>
      <c r="F17" s="1">
        <v>99.6</v>
      </c>
      <c r="G17" s="1" t="s">
        <v>2</v>
      </c>
      <c r="H17" s="1">
        <v>2019</v>
      </c>
      <c r="I17" s="1">
        <v>1</v>
      </c>
      <c r="K17" s="9" t="s">
        <v>13</v>
      </c>
      <c r="L17" s="1">
        <v>1</v>
      </c>
      <c r="M17" s="1">
        <v>93.25</v>
      </c>
      <c r="N17" s="9" t="s">
        <v>52</v>
      </c>
      <c r="O17" s="1">
        <v>6</v>
      </c>
      <c r="P17" s="1">
        <v>99.6</v>
      </c>
      <c r="Q17" s="1" t="s">
        <v>2</v>
      </c>
      <c r="R17" s="1">
        <v>2019</v>
      </c>
      <c r="S17" s="1">
        <v>1</v>
      </c>
      <c r="U17" s="9" t="s">
        <v>15</v>
      </c>
      <c r="V17" s="1">
        <v>4</v>
      </c>
      <c r="W17" s="1">
        <v>92.44</v>
      </c>
      <c r="X17" s="9" t="s">
        <v>3</v>
      </c>
      <c r="Y17" s="1">
        <v>8</v>
      </c>
      <c r="Z17" s="1">
        <v>94.74</v>
      </c>
      <c r="AA17" s="1" t="s">
        <v>2</v>
      </c>
      <c r="AB17" s="1">
        <v>2019</v>
      </c>
      <c r="AC17" s="1" t="s">
        <v>17</v>
      </c>
      <c r="BK17">
        <v>17</v>
      </c>
      <c r="BL17" s="9" t="s">
        <v>52</v>
      </c>
      <c r="BM17" s="1">
        <v>6</v>
      </c>
      <c r="BN17" s="1">
        <v>99.6</v>
      </c>
      <c r="BO17" s="9" t="s">
        <v>13</v>
      </c>
      <c r="BP17" s="1">
        <v>1</v>
      </c>
      <c r="BQ17" s="1">
        <v>93.25</v>
      </c>
      <c r="BR17" s="1" t="s">
        <v>2</v>
      </c>
      <c r="BS17" s="1">
        <v>2019</v>
      </c>
      <c r="BT17" s="1">
        <v>1</v>
      </c>
    </row>
    <row r="18" spans="1:72" x14ac:dyDescent="0.5">
      <c r="A18" s="9" t="s">
        <v>50</v>
      </c>
      <c r="B18" s="1">
        <v>6</v>
      </c>
      <c r="C18" s="1">
        <v>93.24</v>
      </c>
      <c r="D18" t="s">
        <v>45</v>
      </c>
      <c r="E18" s="1">
        <v>2</v>
      </c>
      <c r="F18" s="1">
        <v>83.49</v>
      </c>
      <c r="G18" s="1" t="s">
        <v>2</v>
      </c>
      <c r="H18" s="1">
        <v>2019</v>
      </c>
      <c r="I18" s="1">
        <v>1</v>
      </c>
      <c r="K18" s="9" t="s">
        <v>50</v>
      </c>
      <c r="L18" s="1">
        <v>6</v>
      </c>
      <c r="M18" s="1">
        <v>93.24</v>
      </c>
      <c r="N18" t="s">
        <v>45</v>
      </c>
      <c r="O18" s="1">
        <v>2</v>
      </c>
      <c r="P18" s="1">
        <v>83.49</v>
      </c>
      <c r="Q18" s="1" t="s">
        <v>2</v>
      </c>
      <c r="R18" s="1">
        <v>2019</v>
      </c>
      <c r="S18" s="1">
        <v>1</v>
      </c>
      <c r="U18" t="s">
        <v>13</v>
      </c>
      <c r="V18" s="1">
        <v>9</v>
      </c>
      <c r="W18" s="1">
        <v>91.97</v>
      </c>
      <c r="X18" t="s">
        <v>15</v>
      </c>
      <c r="Y18" s="1">
        <v>10</v>
      </c>
      <c r="Z18" s="1">
        <v>94.4</v>
      </c>
      <c r="AA18" s="1" t="s">
        <v>2</v>
      </c>
      <c r="AB18" s="1">
        <v>2017</v>
      </c>
      <c r="AC18" s="1" t="s">
        <v>17</v>
      </c>
      <c r="BK18">
        <v>18</v>
      </c>
      <c r="BL18" t="s">
        <v>7</v>
      </c>
      <c r="BM18" s="1">
        <v>8</v>
      </c>
      <c r="BN18" s="1">
        <v>99.17</v>
      </c>
      <c r="BO18" s="7" t="s">
        <v>5</v>
      </c>
      <c r="BP18" s="1">
        <v>11</v>
      </c>
      <c r="BQ18" s="1">
        <v>97.7</v>
      </c>
      <c r="BR18" s="1" t="s">
        <v>2</v>
      </c>
      <c r="BS18" s="1">
        <v>2018</v>
      </c>
      <c r="BT18" s="1" t="s">
        <v>19</v>
      </c>
    </row>
    <row r="19" spans="1:72" x14ac:dyDescent="0.5">
      <c r="A19" t="s">
        <v>47</v>
      </c>
      <c r="B19" s="1">
        <v>1</v>
      </c>
      <c r="C19" s="1">
        <v>93.13</v>
      </c>
      <c r="D19" s="9" t="s">
        <v>10</v>
      </c>
      <c r="E19" s="1">
        <v>6</v>
      </c>
      <c r="F19" s="1">
        <v>106.13</v>
      </c>
      <c r="G19" s="1" t="s">
        <v>2</v>
      </c>
      <c r="H19" s="1">
        <v>2019</v>
      </c>
      <c r="I19" s="1">
        <v>1</v>
      </c>
      <c r="K19" t="s">
        <v>47</v>
      </c>
      <c r="L19" s="1">
        <v>1</v>
      </c>
      <c r="M19" s="1">
        <v>93.13</v>
      </c>
      <c r="N19" s="9" t="s">
        <v>10</v>
      </c>
      <c r="O19" s="1">
        <v>6</v>
      </c>
      <c r="P19" s="1">
        <v>106.13</v>
      </c>
      <c r="Q19" s="1" t="s">
        <v>2</v>
      </c>
      <c r="R19" s="1">
        <v>2019</v>
      </c>
      <c r="S19" s="1">
        <v>1</v>
      </c>
      <c r="U19" t="s">
        <v>0</v>
      </c>
      <c r="V19" s="1">
        <v>8</v>
      </c>
      <c r="W19" s="1">
        <v>91.25</v>
      </c>
      <c r="X19" t="s">
        <v>3</v>
      </c>
      <c r="Y19" s="1">
        <v>10</v>
      </c>
      <c r="Z19" s="1">
        <v>96.21</v>
      </c>
      <c r="AA19" s="1" t="s">
        <v>2</v>
      </c>
      <c r="AB19" s="1">
        <v>2017</v>
      </c>
      <c r="AC19" s="1" t="s">
        <v>17</v>
      </c>
      <c r="BK19">
        <v>19</v>
      </c>
      <c r="BL19" t="s">
        <v>5</v>
      </c>
      <c r="BM19" s="1">
        <v>6</v>
      </c>
      <c r="BN19" s="1">
        <v>99.1</v>
      </c>
      <c r="BO19" t="s">
        <v>49</v>
      </c>
      <c r="BP19" s="1">
        <v>0</v>
      </c>
      <c r="BQ19" s="1">
        <v>84.28</v>
      </c>
      <c r="BR19" s="1" t="s">
        <v>2</v>
      </c>
      <c r="BS19" s="1">
        <v>2018</v>
      </c>
      <c r="BT19" s="1">
        <v>1</v>
      </c>
    </row>
    <row r="20" spans="1:72" x14ac:dyDescent="0.5">
      <c r="A20" t="s">
        <v>46</v>
      </c>
      <c r="B20" s="1">
        <v>6</v>
      </c>
      <c r="C20" s="1">
        <v>92.74</v>
      </c>
      <c r="D20" t="s">
        <v>47</v>
      </c>
      <c r="E20" s="1">
        <v>2</v>
      </c>
      <c r="F20" s="1">
        <v>91.86</v>
      </c>
      <c r="G20" s="1" t="s">
        <v>2</v>
      </c>
      <c r="H20" s="1">
        <v>2018</v>
      </c>
      <c r="I20" s="1">
        <v>1</v>
      </c>
      <c r="K20" t="s">
        <v>46</v>
      </c>
      <c r="L20" s="1">
        <v>6</v>
      </c>
      <c r="M20" s="1">
        <v>92.74</v>
      </c>
      <c r="N20" t="s">
        <v>47</v>
      </c>
      <c r="O20" s="1">
        <v>2</v>
      </c>
      <c r="P20" s="1">
        <v>91.86</v>
      </c>
      <c r="Q20" s="1" t="s">
        <v>2</v>
      </c>
      <c r="R20" s="1">
        <v>2018</v>
      </c>
      <c r="S20" s="1">
        <v>1</v>
      </c>
      <c r="U20" t="s">
        <v>9</v>
      </c>
      <c r="V20" s="1">
        <v>9</v>
      </c>
      <c r="W20" s="1">
        <v>91.22</v>
      </c>
      <c r="X20" t="s">
        <v>11</v>
      </c>
      <c r="Y20" s="1">
        <v>10</v>
      </c>
      <c r="Z20" s="1">
        <v>97.31</v>
      </c>
      <c r="AA20" s="1" t="s">
        <v>2</v>
      </c>
      <c r="AB20" s="1">
        <v>2017</v>
      </c>
      <c r="AC20" s="1" t="s">
        <v>17</v>
      </c>
      <c r="BK20">
        <v>20</v>
      </c>
      <c r="BL20" s="9" t="s">
        <v>50</v>
      </c>
      <c r="BM20" s="1">
        <v>8</v>
      </c>
      <c r="BN20" s="1">
        <v>99</v>
      </c>
      <c r="BO20" s="9" t="s">
        <v>3</v>
      </c>
      <c r="BP20" s="1">
        <v>3</v>
      </c>
      <c r="BQ20" s="1">
        <v>100.6</v>
      </c>
      <c r="BR20" s="1" t="s">
        <v>2</v>
      </c>
      <c r="BS20" s="1">
        <v>2019</v>
      </c>
      <c r="BT20" s="1" t="s">
        <v>19</v>
      </c>
    </row>
    <row r="21" spans="1:72" x14ac:dyDescent="0.5">
      <c r="A21" t="s">
        <v>7</v>
      </c>
      <c r="B21" s="1">
        <v>6</v>
      </c>
      <c r="C21" s="1">
        <v>92.46</v>
      </c>
      <c r="D21" t="s">
        <v>45</v>
      </c>
      <c r="E21" s="1">
        <v>2</v>
      </c>
      <c r="F21" s="1">
        <v>81.31</v>
      </c>
      <c r="G21" s="1" t="s">
        <v>2</v>
      </c>
      <c r="H21" s="1">
        <v>2018</v>
      </c>
      <c r="I21" s="1">
        <v>1</v>
      </c>
      <c r="K21" t="s">
        <v>7</v>
      </c>
      <c r="L21" s="1">
        <v>6</v>
      </c>
      <c r="M21" s="1">
        <v>92.46</v>
      </c>
      <c r="N21" t="s">
        <v>45</v>
      </c>
      <c r="O21" s="1">
        <v>2</v>
      </c>
      <c r="P21" s="1">
        <v>81.31</v>
      </c>
      <c r="Q21" s="1" t="s">
        <v>2</v>
      </c>
      <c r="R21" s="1">
        <v>2018</v>
      </c>
      <c r="S21" s="1">
        <v>1</v>
      </c>
      <c r="U21" t="s">
        <v>52</v>
      </c>
      <c r="V21" s="1">
        <v>7</v>
      </c>
      <c r="W21" s="1">
        <v>90.91</v>
      </c>
      <c r="X21" t="s">
        <v>53</v>
      </c>
      <c r="Y21" s="1">
        <v>10</v>
      </c>
      <c r="Z21" s="1">
        <v>95.58</v>
      </c>
      <c r="AA21" s="1" t="s">
        <v>2</v>
      </c>
      <c r="AB21" s="1">
        <v>2018</v>
      </c>
      <c r="AC21" s="1" t="s">
        <v>17</v>
      </c>
      <c r="AD21" s="1">
        <v>16</v>
      </c>
      <c r="BK21">
        <v>21</v>
      </c>
      <c r="BL21" t="s">
        <v>11</v>
      </c>
      <c r="BM21" s="1">
        <v>11</v>
      </c>
      <c r="BN21" s="1">
        <v>98.88</v>
      </c>
      <c r="BO21" t="s">
        <v>5</v>
      </c>
      <c r="BP21" s="1">
        <v>8</v>
      </c>
      <c r="BQ21" s="1">
        <v>99.74</v>
      </c>
      <c r="BR21" s="1" t="s">
        <v>2</v>
      </c>
      <c r="BS21" s="1">
        <v>2017</v>
      </c>
      <c r="BT21" s="1" t="s">
        <v>19</v>
      </c>
    </row>
    <row r="22" spans="1:72" x14ac:dyDescent="0.5">
      <c r="A22" t="s">
        <v>47</v>
      </c>
      <c r="B22" s="1">
        <v>2</v>
      </c>
      <c r="C22" s="1">
        <v>91.86</v>
      </c>
      <c r="D22" t="s">
        <v>46</v>
      </c>
      <c r="E22" s="1">
        <v>6</v>
      </c>
      <c r="F22" s="1">
        <v>92.74</v>
      </c>
      <c r="G22" s="1" t="s">
        <v>2</v>
      </c>
      <c r="H22" s="1">
        <v>2018</v>
      </c>
      <c r="I22" s="1">
        <v>1</v>
      </c>
      <c r="K22" t="s">
        <v>47</v>
      </c>
      <c r="L22" s="1">
        <v>2</v>
      </c>
      <c r="M22" s="1">
        <v>91.86</v>
      </c>
      <c r="N22" t="s">
        <v>46</v>
      </c>
      <c r="O22" s="1">
        <v>6</v>
      </c>
      <c r="P22" s="1">
        <v>92.74</v>
      </c>
      <c r="Q22" s="1" t="s">
        <v>2</v>
      </c>
      <c r="R22" s="1">
        <v>2018</v>
      </c>
      <c r="S22" s="1">
        <v>1</v>
      </c>
      <c r="U22" t="s">
        <v>5</v>
      </c>
      <c r="V22" s="1">
        <v>10</v>
      </c>
      <c r="W22" s="1">
        <v>89.82</v>
      </c>
      <c r="X22" t="s">
        <v>7</v>
      </c>
      <c r="Y22" s="1">
        <v>9</v>
      </c>
      <c r="Z22" s="1">
        <v>88.88</v>
      </c>
      <c r="AA22" s="1" t="s">
        <v>2</v>
      </c>
      <c r="AB22" s="1">
        <v>2017</v>
      </c>
      <c r="AC22" s="1" t="s">
        <v>17</v>
      </c>
      <c r="BK22">
        <v>22</v>
      </c>
      <c r="BL22" s="9" t="s">
        <v>46</v>
      </c>
      <c r="BM22" s="1">
        <v>5</v>
      </c>
      <c r="BN22" s="1">
        <v>98.25</v>
      </c>
      <c r="BO22" s="9" t="s">
        <v>3</v>
      </c>
      <c r="BP22" s="1">
        <v>8</v>
      </c>
      <c r="BQ22" s="1">
        <v>96.25</v>
      </c>
      <c r="BR22" s="1" t="s">
        <v>2</v>
      </c>
      <c r="BS22" s="1">
        <v>2019</v>
      </c>
      <c r="BT22" s="1" t="s">
        <v>18</v>
      </c>
    </row>
    <row r="23" spans="1:72" x14ac:dyDescent="0.5">
      <c r="A23" t="s">
        <v>12</v>
      </c>
      <c r="B23" s="1">
        <v>3</v>
      </c>
      <c r="C23" s="1">
        <v>91.85</v>
      </c>
      <c r="D23" t="s">
        <v>11</v>
      </c>
      <c r="E23" s="1">
        <v>6</v>
      </c>
      <c r="F23" s="1">
        <v>98.01</v>
      </c>
      <c r="G23" s="1" t="s">
        <v>2</v>
      </c>
      <c r="H23" s="1">
        <v>2017</v>
      </c>
      <c r="I23" s="1">
        <v>1</v>
      </c>
      <c r="K23" t="s">
        <v>12</v>
      </c>
      <c r="L23" s="1">
        <v>3</v>
      </c>
      <c r="M23" s="1">
        <v>91.85</v>
      </c>
      <c r="N23" t="s">
        <v>11</v>
      </c>
      <c r="O23" s="1">
        <v>6</v>
      </c>
      <c r="P23" s="1">
        <v>98.01</v>
      </c>
      <c r="Q23" s="1" t="s">
        <v>2</v>
      </c>
      <c r="R23" s="1">
        <v>2017</v>
      </c>
      <c r="S23" s="1">
        <v>1</v>
      </c>
      <c r="U23" t="s">
        <v>7</v>
      </c>
      <c r="V23" s="1">
        <v>9</v>
      </c>
      <c r="W23" s="1">
        <v>88.88</v>
      </c>
      <c r="X23" t="s">
        <v>5</v>
      </c>
      <c r="Y23" s="1">
        <v>10</v>
      </c>
      <c r="Z23" s="1">
        <v>89.82</v>
      </c>
      <c r="AA23" s="1" t="s">
        <v>2</v>
      </c>
      <c r="AB23" s="1">
        <v>2017</v>
      </c>
      <c r="AC23" s="1" t="s">
        <v>17</v>
      </c>
      <c r="AD23" s="1"/>
      <c r="BK23">
        <v>23</v>
      </c>
      <c r="BL23" t="s">
        <v>11</v>
      </c>
      <c r="BM23" s="1">
        <v>6</v>
      </c>
      <c r="BN23" s="1">
        <v>98.01</v>
      </c>
      <c r="BO23" t="s">
        <v>12</v>
      </c>
      <c r="BP23" s="1">
        <v>3</v>
      </c>
      <c r="BQ23" s="1">
        <v>91.85</v>
      </c>
      <c r="BR23" s="1" t="s">
        <v>2</v>
      </c>
      <c r="BS23" s="1">
        <v>2017</v>
      </c>
      <c r="BT23" s="1">
        <v>1</v>
      </c>
    </row>
    <row r="24" spans="1:72" x14ac:dyDescent="0.5">
      <c r="A24" t="s">
        <v>51</v>
      </c>
      <c r="B24" s="1">
        <v>1</v>
      </c>
      <c r="C24" s="1">
        <v>90.94</v>
      </c>
      <c r="D24" t="s">
        <v>50</v>
      </c>
      <c r="E24" s="1">
        <v>6</v>
      </c>
      <c r="F24" s="1">
        <v>111.41</v>
      </c>
      <c r="G24" s="1" t="s">
        <v>2</v>
      </c>
      <c r="H24" s="1">
        <v>2018</v>
      </c>
      <c r="I24" s="1">
        <v>1</v>
      </c>
      <c r="K24" t="s">
        <v>51</v>
      </c>
      <c r="L24" s="1">
        <v>1</v>
      </c>
      <c r="M24" s="1">
        <v>90.94</v>
      </c>
      <c r="N24" t="s">
        <v>50</v>
      </c>
      <c r="O24" s="1">
        <v>6</v>
      </c>
      <c r="P24" s="1">
        <v>111.41</v>
      </c>
      <c r="Q24" s="1" t="s">
        <v>2</v>
      </c>
      <c r="R24" s="1">
        <v>2018</v>
      </c>
      <c r="S24" s="1">
        <v>1</v>
      </c>
      <c r="U24" s="9" t="s">
        <v>52</v>
      </c>
      <c r="V24" s="1">
        <v>3</v>
      </c>
      <c r="W24" s="1">
        <v>87.2</v>
      </c>
      <c r="X24" s="9" t="s">
        <v>46</v>
      </c>
      <c r="Y24" s="1">
        <v>8</v>
      </c>
      <c r="Z24" s="1">
        <v>102.86</v>
      </c>
      <c r="AA24" s="1" t="s">
        <v>2</v>
      </c>
      <c r="AB24" s="1">
        <v>2019</v>
      </c>
      <c r="AC24" s="1" t="s">
        <v>17</v>
      </c>
      <c r="AD24" s="1">
        <v>3</v>
      </c>
      <c r="BK24">
        <v>24</v>
      </c>
      <c r="BL24" s="7" t="s">
        <v>5</v>
      </c>
      <c r="BM24" s="1">
        <v>11</v>
      </c>
      <c r="BN24" s="1">
        <v>97.7</v>
      </c>
      <c r="BO24" t="s">
        <v>7</v>
      </c>
      <c r="BP24" s="1">
        <v>8</v>
      </c>
      <c r="BQ24" s="1">
        <v>99.17</v>
      </c>
      <c r="BR24" s="1" t="s">
        <v>2</v>
      </c>
      <c r="BS24" s="1">
        <v>2018</v>
      </c>
      <c r="BT24" s="1" t="s">
        <v>19</v>
      </c>
    </row>
    <row r="25" spans="1:72" x14ac:dyDescent="0.5">
      <c r="A25" t="s">
        <v>7</v>
      </c>
      <c r="B25" s="1">
        <v>6</v>
      </c>
      <c r="C25" s="1">
        <v>90.24</v>
      </c>
      <c r="D25" t="s">
        <v>8</v>
      </c>
      <c r="E25" s="1">
        <v>3</v>
      </c>
      <c r="F25" s="1">
        <v>89.63</v>
      </c>
      <c r="G25" s="1" t="s">
        <v>2</v>
      </c>
      <c r="H25" s="1">
        <v>2017</v>
      </c>
      <c r="I25" s="1">
        <v>1</v>
      </c>
      <c r="J25" s="1"/>
      <c r="K25" t="s">
        <v>7</v>
      </c>
      <c r="L25" s="1">
        <v>6</v>
      </c>
      <c r="M25" s="1">
        <v>90.24</v>
      </c>
      <c r="N25" t="s">
        <v>8</v>
      </c>
      <c r="O25" s="1">
        <v>3</v>
      </c>
      <c r="P25" s="1">
        <v>89.63</v>
      </c>
      <c r="Q25" s="1" t="s">
        <v>2</v>
      </c>
      <c r="R25" s="1">
        <v>2017</v>
      </c>
      <c r="S25" s="1">
        <v>1</v>
      </c>
      <c r="T25" s="1">
        <v>19</v>
      </c>
      <c r="W25">
        <f>AVERAGE(W1:W24)</f>
        <v>94.993333333333354</v>
      </c>
      <c r="Z25">
        <f>AVERAGE(Z1:Z24)</f>
        <v>94.993333333333354</v>
      </c>
      <c r="BK25">
        <v>25</v>
      </c>
      <c r="BL25" s="9" t="s">
        <v>15</v>
      </c>
      <c r="BM25" s="1">
        <v>6</v>
      </c>
      <c r="BN25" s="1">
        <v>97.62</v>
      </c>
      <c r="BO25" t="s">
        <v>56</v>
      </c>
      <c r="BP25" s="1">
        <v>3</v>
      </c>
      <c r="BQ25" s="1">
        <v>78.930000000000007</v>
      </c>
      <c r="BR25" s="1" t="s">
        <v>2</v>
      </c>
      <c r="BS25" s="1">
        <v>2019</v>
      </c>
      <c r="BT25" s="1">
        <v>1</v>
      </c>
    </row>
    <row r="26" spans="1:72" x14ac:dyDescent="0.5">
      <c r="A26" t="s">
        <v>8</v>
      </c>
      <c r="B26" s="1">
        <v>3</v>
      </c>
      <c r="C26" s="1">
        <v>89.63</v>
      </c>
      <c r="D26" t="s">
        <v>7</v>
      </c>
      <c r="E26" s="1">
        <v>6</v>
      </c>
      <c r="F26" s="1">
        <v>90.24</v>
      </c>
      <c r="G26" s="1" t="s">
        <v>2</v>
      </c>
      <c r="H26" s="1">
        <v>2017</v>
      </c>
      <c r="I26" s="1">
        <v>1</v>
      </c>
      <c r="K26" t="s">
        <v>8</v>
      </c>
      <c r="L26" s="1">
        <v>3</v>
      </c>
      <c r="M26" s="1">
        <v>89.63</v>
      </c>
      <c r="N26" t="s">
        <v>7</v>
      </c>
      <c r="O26" s="1">
        <v>6</v>
      </c>
      <c r="P26" s="1">
        <v>90.24</v>
      </c>
      <c r="Q26" s="1" t="s">
        <v>2</v>
      </c>
      <c r="R26" s="1">
        <v>2017</v>
      </c>
      <c r="S26" s="1">
        <v>1</v>
      </c>
      <c r="W26" s="1">
        <v>94.99333</v>
      </c>
      <c r="BK26">
        <v>26</v>
      </c>
      <c r="BL26" s="9" t="s">
        <v>3</v>
      </c>
      <c r="BM26" s="1">
        <v>6</v>
      </c>
      <c r="BN26" s="1">
        <v>97.57</v>
      </c>
      <c r="BO26" t="s">
        <v>16</v>
      </c>
      <c r="BP26" s="1">
        <v>3</v>
      </c>
      <c r="BQ26" s="1">
        <v>93.35</v>
      </c>
      <c r="BR26" s="1" t="s">
        <v>2</v>
      </c>
      <c r="BS26" s="1">
        <v>2019</v>
      </c>
      <c r="BT26" s="1">
        <v>1</v>
      </c>
    </row>
    <row r="27" spans="1:72" x14ac:dyDescent="0.5">
      <c r="A27" t="s">
        <v>5</v>
      </c>
      <c r="B27" s="1">
        <v>6</v>
      </c>
      <c r="C27" s="1">
        <v>87.82</v>
      </c>
      <c r="D27" t="s">
        <v>6</v>
      </c>
      <c r="E27" s="1">
        <v>2</v>
      </c>
      <c r="F27" s="1">
        <v>76.59</v>
      </c>
      <c r="G27" s="1" t="s">
        <v>2</v>
      </c>
      <c r="H27" s="1">
        <v>2017</v>
      </c>
      <c r="I27" s="1">
        <v>1</v>
      </c>
      <c r="K27" t="s">
        <v>5</v>
      </c>
      <c r="L27" s="1">
        <v>6</v>
      </c>
      <c r="M27" s="1">
        <v>87.82</v>
      </c>
      <c r="N27" t="s">
        <v>6</v>
      </c>
      <c r="O27" s="1">
        <v>2</v>
      </c>
      <c r="P27" s="1">
        <v>76.59</v>
      </c>
      <c r="Q27" s="1" t="s">
        <v>2</v>
      </c>
      <c r="R27" s="1">
        <v>2017</v>
      </c>
      <c r="S27" s="1">
        <v>1</v>
      </c>
      <c r="BK27">
        <v>27</v>
      </c>
      <c r="BL27" t="s">
        <v>11</v>
      </c>
      <c r="BM27" s="1">
        <v>10</v>
      </c>
      <c r="BN27" s="1">
        <v>97.31</v>
      </c>
      <c r="BO27" t="s">
        <v>9</v>
      </c>
      <c r="BP27" s="1">
        <v>9</v>
      </c>
      <c r="BQ27" s="1">
        <v>91.22</v>
      </c>
      <c r="BR27" s="1" t="s">
        <v>2</v>
      </c>
      <c r="BS27" s="1">
        <v>2017</v>
      </c>
      <c r="BT27" s="1" t="s">
        <v>17</v>
      </c>
    </row>
    <row r="28" spans="1:72" x14ac:dyDescent="0.5">
      <c r="A28" t="s">
        <v>48</v>
      </c>
      <c r="B28" s="1">
        <v>2</v>
      </c>
      <c r="C28" s="1">
        <v>87.42</v>
      </c>
      <c r="D28" t="s">
        <v>53</v>
      </c>
      <c r="E28" s="1">
        <v>6</v>
      </c>
      <c r="F28" s="1">
        <v>107.56</v>
      </c>
      <c r="G28" s="1" t="s">
        <v>2</v>
      </c>
      <c r="H28" s="1">
        <v>2018</v>
      </c>
      <c r="I28" s="1">
        <v>1</v>
      </c>
      <c r="K28" t="s">
        <v>48</v>
      </c>
      <c r="L28" s="1">
        <v>2</v>
      </c>
      <c r="M28" s="1">
        <v>87.42</v>
      </c>
      <c r="N28" t="s">
        <v>53</v>
      </c>
      <c r="O28" s="1">
        <v>6</v>
      </c>
      <c r="P28" s="1">
        <v>107.56</v>
      </c>
      <c r="Q28" s="1" t="s">
        <v>2</v>
      </c>
      <c r="R28" s="1">
        <v>2018</v>
      </c>
      <c r="S28" s="1">
        <v>1</v>
      </c>
      <c r="BK28">
        <v>28</v>
      </c>
      <c r="BL28" t="s">
        <v>10</v>
      </c>
      <c r="BM28" s="1">
        <v>4</v>
      </c>
      <c r="BN28" s="1">
        <v>97.16</v>
      </c>
      <c r="BO28" s="7" t="s">
        <v>5</v>
      </c>
      <c r="BP28" s="1">
        <v>10</v>
      </c>
      <c r="BQ28" s="1">
        <v>101.91</v>
      </c>
      <c r="BR28" s="1" t="s">
        <v>2</v>
      </c>
      <c r="BS28" s="1">
        <v>2018</v>
      </c>
      <c r="BT28" s="1" t="s">
        <v>17</v>
      </c>
    </row>
    <row r="29" spans="1:72" x14ac:dyDescent="0.5">
      <c r="A29" t="s">
        <v>16</v>
      </c>
      <c r="B29" s="1">
        <v>5</v>
      </c>
      <c r="C29" s="1">
        <v>86.42</v>
      </c>
      <c r="D29" t="s">
        <v>52</v>
      </c>
      <c r="E29" s="1">
        <v>6</v>
      </c>
      <c r="F29" s="1">
        <v>83.45</v>
      </c>
      <c r="G29" s="1" t="s">
        <v>2</v>
      </c>
      <c r="H29" s="1">
        <v>2018</v>
      </c>
      <c r="I29" s="1">
        <v>1</v>
      </c>
      <c r="K29" t="s">
        <v>16</v>
      </c>
      <c r="L29" s="1">
        <v>5</v>
      </c>
      <c r="M29" s="1">
        <v>86.42</v>
      </c>
      <c r="N29" t="s">
        <v>52</v>
      </c>
      <c r="O29" s="1">
        <v>6</v>
      </c>
      <c r="P29" s="1">
        <v>83.45</v>
      </c>
      <c r="Q29" s="1" t="s">
        <v>2</v>
      </c>
      <c r="R29" s="1">
        <v>2018</v>
      </c>
      <c r="S29" s="1">
        <v>1</v>
      </c>
      <c r="BK29">
        <v>29</v>
      </c>
      <c r="BL29" s="9" t="s">
        <v>50</v>
      </c>
      <c r="BM29" s="1">
        <v>8</v>
      </c>
      <c r="BN29" s="1">
        <v>96.97</v>
      </c>
      <c r="BO29" s="9" t="s">
        <v>5</v>
      </c>
      <c r="BP29" s="1">
        <v>0</v>
      </c>
      <c r="BQ29" s="1">
        <v>82.61</v>
      </c>
      <c r="BR29" s="1" t="s">
        <v>2</v>
      </c>
      <c r="BS29" s="1">
        <v>2019</v>
      </c>
      <c r="BT29" s="1" t="s">
        <v>18</v>
      </c>
    </row>
    <row r="30" spans="1:72" x14ac:dyDescent="0.5">
      <c r="A30" s="9" t="s">
        <v>46</v>
      </c>
      <c r="B30" s="1">
        <v>6</v>
      </c>
      <c r="C30" s="1">
        <v>86.28</v>
      </c>
      <c r="D30" t="s">
        <v>58</v>
      </c>
      <c r="E30" s="1">
        <v>2</v>
      </c>
      <c r="F30" s="1">
        <v>77.13</v>
      </c>
      <c r="G30" s="1" t="s">
        <v>2</v>
      </c>
      <c r="H30" s="1">
        <v>2019</v>
      </c>
      <c r="I30" s="1">
        <v>1</v>
      </c>
      <c r="K30" s="9" t="s">
        <v>46</v>
      </c>
      <c r="L30" s="1">
        <v>6</v>
      </c>
      <c r="M30" s="1">
        <v>86.28</v>
      </c>
      <c r="N30" t="s">
        <v>58</v>
      </c>
      <c r="O30" s="1">
        <v>2</v>
      </c>
      <c r="P30" s="1">
        <v>77.13</v>
      </c>
      <c r="Q30" s="1" t="s">
        <v>2</v>
      </c>
      <c r="R30" s="1">
        <v>2019</v>
      </c>
      <c r="S30" s="1">
        <v>1</v>
      </c>
      <c r="BK30">
        <v>30</v>
      </c>
      <c r="BL30" s="9" t="s">
        <v>0</v>
      </c>
      <c r="BM30" s="1">
        <v>6</v>
      </c>
      <c r="BN30" s="1">
        <v>96.67</v>
      </c>
      <c r="BO30" t="s">
        <v>57</v>
      </c>
      <c r="BP30" s="1">
        <v>0</v>
      </c>
      <c r="BQ30" s="1">
        <v>79.34</v>
      </c>
      <c r="BR30" s="1" t="s">
        <v>2</v>
      </c>
      <c r="BS30" s="1">
        <v>2019</v>
      </c>
      <c r="BT30" s="1">
        <v>1</v>
      </c>
    </row>
    <row r="31" spans="1:72" x14ac:dyDescent="0.5">
      <c r="A31" t="s">
        <v>9</v>
      </c>
      <c r="B31" s="1">
        <v>4</v>
      </c>
      <c r="C31" s="1">
        <v>86.03</v>
      </c>
      <c r="D31" t="s">
        <v>15</v>
      </c>
      <c r="E31" s="1">
        <v>6</v>
      </c>
      <c r="F31" s="1">
        <v>94.32</v>
      </c>
      <c r="G31" s="1" t="s">
        <v>2</v>
      </c>
      <c r="H31" s="1">
        <v>2018</v>
      </c>
      <c r="I31" s="1">
        <v>1</v>
      </c>
      <c r="K31" t="s">
        <v>9</v>
      </c>
      <c r="L31" s="1">
        <v>4</v>
      </c>
      <c r="M31" s="1">
        <v>86.03</v>
      </c>
      <c r="N31" t="s">
        <v>15</v>
      </c>
      <c r="O31" s="1">
        <v>6</v>
      </c>
      <c r="P31" s="1">
        <v>94.32</v>
      </c>
      <c r="Q31" s="1" t="s">
        <v>2</v>
      </c>
      <c r="R31" s="1">
        <v>2018</v>
      </c>
      <c r="S31" s="1">
        <v>1</v>
      </c>
      <c r="BK31">
        <v>31</v>
      </c>
      <c r="BL31" t="s">
        <v>46</v>
      </c>
      <c r="BM31" s="1">
        <v>9</v>
      </c>
      <c r="BN31" s="1">
        <v>96.57</v>
      </c>
      <c r="BO31" t="s">
        <v>7</v>
      </c>
      <c r="BP31" s="1">
        <v>10</v>
      </c>
      <c r="BQ31" s="1">
        <v>100.33</v>
      </c>
      <c r="BR31" s="1" t="s">
        <v>2</v>
      </c>
      <c r="BS31" s="1">
        <v>2018</v>
      </c>
      <c r="BT31" s="1" t="s">
        <v>17</v>
      </c>
    </row>
    <row r="32" spans="1:72" x14ac:dyDescent="0.5">
      <c r="A32" t="s">
        <v>10</v>
      </c>
      <c r="B32" s="1">
        <v>4</v>
      </c>
      <c r="C32" s="1">
        <v>85.71</v>
      </c>
      <c r="D32" t="s">
        <v>9</v>
      </c>
      <c r="E32" s="1">
        <v>6</v>
      </c>
      <c r="F32" s="1">
        <v>93.42</v>
      </c>
      <c r="G32" s="1" t="s">
        <v>2</v>
      </c>
      <c r="H32" s="1">
        <v>2017</v>
      </c>
      <c r="I32" s="1">
        <v>1</v>
      </c>
      <c r="K32" t="s">
        <v>10</v>
      </c>
      <c r="L32" s="1">
        <v>4</v>
      </c>
      <c r="M32" s="1">
        <v>85.71</v>
      </c>
      <c r="N32" t="s">
        <v>9</v>
      </c>
      <c r="O32" s="1">
        <v>6</v>
      </c>
      <c r="P32" s="1">
        <v>93.42</v>
      </c>
      <c r="Q32" s="1" t="s">
        <v>2</v>
      </c>
      <c r="R32" s="1">
        <v>2017</v>
      </c>
      <c r="S32" s="1">
        <v>1</v>
      </c>
      <c r="BK32">
        <v>32</v>
      </c>
      <c r="BL32" s="9" t="s">
        <v>3</v>
      </c>
      <c r="BM32" s="1">
        <v>8</v>
      </c>
      <c r="BN32" s="1">
        <v>96.25</v>
      </c>
      <c r="BO32" s="9" t="s">
        <v>46</v>
      </c>
      <c r="BP32" s="1">
        <v>5</v>
      </c>
      <c r="BQ32" s="1">
        <v>98.25</v>
      </c>
      <c r="BR32" s="1" t="s">
        <v>2</v>
      </c>
      <c r="BS32" s="1">
        <v>2019</v>
      </c>
      <c r="BT32" s="1" t="s">
        <v>18</v>
      </c>
    </row>
    <row r="33" spans="1:72" x14ac:dyDescent="0.5">
      <c r="A33" t="s">
        <v>13</v>
      </c>
      <c r="B33" s="1">
        <v>6</v>
      </c>
      <c r="C33" s="1">
        <v>84.3</v>
      </c>
      <c r="D33" t="s">
        <v>14</v>
      </c>
      <c r="E33" s="1">
        <v>3</v>
      </c>
      <c r="F33" s="1">
        <v>82.8</v>
      </c>
      <c r="G33" s="1" t="s">
        <v>2</v>
      </c>
      <c r="H33" s="1">
        <v>2017</v>
      </c>
      <c r="I33" s="1">
        <v>1</v>
      </c>
      <c r="K33" t="s">
        <v>13</v>
      </c>
      <c r="L33" s="1">
        <v>6</v>
      </c>
      <c r="M33" s="1">
        <v>84.3</v>
      </c>
      <c r="N33" t="s">
        <v>14</v>
      </c>
      <c r="O33" s="1">
        <v>3</v>
      </c>
      <c r="P33" s="1">
        <v>82.8</v>
      </c>
      <c r="Q33" s="1" t="s">
        <v>2</v>
      </c>
      <c r="R33" s="1">
        <v>2017</v>
      </c>
      <c r="S33" s="1">
        <v>1</v>
      </c>
      <c r="BK33">
        <v>33</v>
      </c>
      <c r="BL33" t="s">
        <v>3</v>
      </c>
      <c r="BM33" s="1">
        <v>10</v>
      </c>
      <c r="BN33" s="1">
        <v>96.21</v>
      </c>
      <c r="BO33" t="s">
        <v>0</v>
      </c>
      <c r="BP33" s="1">
        <v>8</v>
      </c>
      <c r="BQ33" s="1">
        <v>91.25</v>
      </c>
      <c r="BR33" s="1" t="s">
        <v>2</v>
      </c>
      <c r="BS33" s="1">
        <v>2017</v>
      </c>
      <c r="BT33" s="1" t="s">
        <v>17</v>
      </c>
    </row>
    <row r="34" spans="1:72" x14ac:dyDescent="0.5">
      <c r="A34" t="s">
        <v>49</v>
      </c>
      <c r="B34" s="1">
        <v>0</v>
      </c>
      <c r="C34" s="1">
        <v>84.28</v>
      </c>
      <c r="D34" t="s">
        <v>5</v>
      </c>
      <c r="E34" s="1">
        <v>6</v>
      </c>
      <c r="F34" s="1">
        <v>99.1</v>
      </c>
      <c r="G34" s="1" t="s">
        <v>2</v>
      </c>
      <c r="H34" s="1">
        <v>2018</v>
      </c>
      <c r="I34" s="1">
        <v>1</v>
      </c>
      <c r="K34" t="s">
        <v>49</v>
      </c>
      <c r="L34" s="1">
        <v>0</v>
      </c>
      <c r="M34" s="1">
        <v>84.28</v>
      </c>
      <c r="N34" t="s">
        <v>5</v>
      </c>
      <c r="O34" s="1">
        <v>6</v>
      </c>
      <c r="P34" s="1">
        <v>99.1</v>
      </c>
      <c r="Q34" s="1" t="s">
        <v>2</v>
      </c>
      <c r="R34" s="1">
        <v>2018</v>
      </c>
      <c r="S34" s="1">
        <v>1</v>
      </c>
      <c r="BK34">
        <v>34</v>
      </c>
      <c r="BL34" t="s">
        <v>0</v>
      </c>
      <c r="BM34" s="1">
        <v>5</v>
      </c>
      <c r="BN34" s="1">
        <v>95.75</v>
      </c>
      <c r="BO34" t="s">
        <v>55</v>
      </c>
      <c r="BP34" s="1">
        <v>11</v>
      </c>
      <c r="BQ34" s="1">
        <v>100.4</v>
      </c>
      <c r="BR34" s="1" t="s">
        <v>2</v>
      </c>
      <c r="BS34" s="1">
        <v>2018</v>
      </c>
      <c r="BT34" s="1" t="s">
        <v>18</v>
      </c>
    </row>
    <row r="35" spans="1:72" x14ac:dyDescent="0.5">
      <c r="A35" t="s">
        <v>9</v>
      </c>
      <c r="B35" s="1">
        <v>4</v>
      </c>
      <c r="C35" s="1">
        <v>83.8</v>
      </c>
      <c r="D35" s="9" t="s">
        <v>5</v>
      </c>
      <c r="E35" s="1">
        <v>6</v>
      </c>
      <c r="F35" s="1">
        <v>82.24</v>
      </c>
      <c r="G35" s="1" t="s">
        <v>2</v>
      </c>
      <c r="H35" s="1">
        <v>2019</v>
      </c>
      <c r="I35" s="1">
        <v>1</v>
      </c>
      <c r="K35" t="s">
        <v>9</v>
      </c>
      <c r="L35" s="1">
        <v>4</v>
      </c>
      <c r="M35" s="1">
        <v>83.8</v>
      </c>
      <c r="N35" s="9" t="s">
        <v>5</v>
      </c>
      <c r="O35" s="1">
        <v>6</v>
      </c>
      <c r="P35" s="1">
        <v>82.24</v>
      </c>
      <c r="Q35" s="1" t="s">
        <v>2</v>
      </c>
      <c r="R35" s="1">
        <v>2019</v>
      </c>
      <c r="S35" s="1">
        <v>1</v>
      </c>
      <c r="BK35">
        <v>35</v>
      </c>
      <c r="BL35" t="s">
        <v>53</v>
      </c>
      <c r="BM35" s="1">
        <v>10</v>
      </c>
      <c r="BN35" s="1">
        <v>95.58</v>
      </c>
      <c r="BO35" t="s">
        <v>52</v>
      </c>
      <c r="BP35" s="1">
        <v>7</v>
      </c>
      <c r="BQ35" s="1">
        <v>90.91</v>
      </c>
      <c r="BR35" s="1" t="s">
        <v>2</v>
      </c>
      <c r="BS35" s="1">
        <v>2018</v>
      </c>
      <c r="BT35" s="1" t="s">
        <v>17</v>
      </c>
    </row>
    <row r="36" spans="1:72" x14ac:dyDescent="0.5">
      <c r="A36" t="s">
        <v>45</v>
      </c>
      <c r="B36" s="1">
        <v>2</v>
      </c>
      <c r="C36" s="1">
        <v>83.49</v>
      </c>
      <c r="D36" s="9" t="s">
        <v>50</v>
      </c>
      <c r="E36" s="1">
        <v>6</v>
      </c>
      <c r="F36" s="1">
        <v>93.24</v>
      </c>
      <c r="G36" s="1" t="s">
        <v>2</v>
      </c>
      <c r="H36" s="1">
        <v>2019</v>
      </c>
      <c r="I36" s="1">
        <v>1</v>
      </c>
      <c r="K36" t="s">
        <v>45</v>
      </c>
      <c r="L36" s="1">
        <v>2</v>
      </c>
      <c r="M36" s="1">
        <v>83.49</v>
      </c>
      <c r="N36" s="9" t="s">
        <v>50</v>
      </c>
      <c r="O36" s="1">
        <v>6</v>
      </c>
      <c r="P36" s="1">
        <v>93.24</v>
      </c>
      <c r="Q36" s="1" t="s">
        <v>2</v>
      </c>
      <c r="R36" s="1">
        <v>2019</v>
      </c>
      <c r="S36" s="1">
        <v>1</v>
      </c>
      <c r="BK36">
        <v>36</v>
      </c>
      <c r="BL36" t="s">
        <v>5</v>
      </c>
      <c r="BM36" s="1">
        <v>11</v>
      </c>
      <c r="BN36" s="1">
        <v>95.27</v>
      </c>
      <c r="BO36" t="s">
        <v>3</v>
      </c>
      <c r="BP36" s="1">
        <v>4</v>
      </c>
      <c r="BQ36" s="1">
        <v>92.68</v>
      </c>
      <c r="BR36" s="1" t="s">
        <v>2</v>
      </c>
      <c r="BS36" s="1">
        <v>2017</v>
      </c>
      <c r="BT36" s="1" t="s">
        <v>18</v>
      </c>
    </row>
    <row r="37" spans="1:72" x14ac:dyDescent="0.5">
      <c r="A37" t="s">
        <v>52</v>
      </c>
      <c r="B37" s="1">
        <v>6</v>
      </c>
      <c r="C37" s="1">
        <v>83.45</v>
      </c>
      <c r="D37" t="s">
        <v>16</v>
      </c>
      <c r="E37" s="1">
        <v>5</v>
      </c>
      <c r="F37" s="1">
        <v>86.42</v>
      </c>
      <c r="G37" s="1" t="s">
        <v>2</v>
      </c>
      <c r="H37" s="1">
        <v>2018</v>
      </c>
      <c r="I37" s="1">
        <v>1</v>
      </c>
      <c r="K37" t="s">
        <v>52</v>
      </c>
      <c r="L37" s="1">
        <v>6</v>
      </c>
      <c r="M37" s="1">
        <v>83.45</v>
      </c>
      <c r="N37" t="s">
        <v>16</v>
      </c>
      <c r="O37" s="1">
        <v>5</v>
      </c>
      <c r="P37" s="1">
        <v>86.42</v>
      </c>
      <c r="Q37" s="1" t="s">
        <v>2</v>
      </c>
      <c r="R37" s="1">
        <v>2018</v>
      </c>
      <c r="S37" s="1">
        <v>1</v>
      </c>
      <c r="BK37">
        <v>37</v>
      </c>
      <c r="BL37" s="9" t="s">
        <v>0</v>
      </c>
      <c r="BM37" s="1">
        <v>6</v>
      </c>
      <c r="BN37" s="1">
        <v>95.08</v>
      </c>
      <c r="BO37" s="9" t="s">
        <v>50</v>
      </c>
      <c r="BP37" s="1">
        <v>8</v>
      </c>
      <c r="BQ37" s="1">
        <v>100.53</v>
      </c>
      <c r="BR37" s="1" t="s">
        <v>2</v>
      </c>
      <c r="BS37" s="1">
        <v>2019</v>
      </c>
      <c r="BT37" s="1" t="s">
        <v>17</v>
      </c>
    </row>
    <row r="38" spans="1:72" x14ac:dyDescent="0.5">
      <c r="A38" t="s">
        <v>10</v>
      </c>
      <c r="B38" s="1">
        <v>6</v>
      </c>
      <c r="C38" s="1">
        <v>82.84</v>
      </c>
      <c r="D38" t="s">
        <v>44</v>
      </c>
      <c r="E38" s="1">
        <v>4</v>
      </c>
      <c r="F38" s="1">
        <v>81.86</v>
      </c>
      <c r="G38" s="1" t="s">
        <v>2</v>
      </c>
      <c r="H38" s="1">
        <v>2018</v>
      </c>
      <c r="I38" s="1">
        <v>1</v>
      </c>
      <c r="K38" t="s">
        <v>10</v>
      </c>
      <c r="L38" s="1">
        <v>6</v>
      </c>
      <c r="M38" s="1">
        <v>82.84</v>
      </c>
      <c r="N38" t="s">
        <v>44</v>
      </c>
      <c r="O38" s="1">
        <v>4</v>
      </c>
      <c r="P38" s="1">
        <v>81.86</v>
      </c>
      <c r="Q38" s="1" t="s">
        <v>2</v>
      </c>
      <c r="R38" s="1">
        <v>2018</v>
      </c>
      <c r="S38" s="1">
        <v>1</v>
      </c>
      <c r="BK38">
        <v>38</v>
      </c>
      <c r="BL38" t="s">
        <v>3</v>
      </c>
      <c r="BM38" s="1">
        <v>6</v>
      </c>
      <c r="BN38" s="1">
        <v>94.93</v>
      </c>
      <c r="BO38" t="s">
        <v>4</v>
      </c>
      <c r="BP38" s="1">
        <v>0</v>
      </c>
      <c r="BQ38" s="1">
        <v>73.3</v>
      </c>
      <c r="BR38" s="1" t="s">
        <v>2</v>
      </c>
      <c r="BS38" s="1">
        <v>2017</v>
      </c>
      <c r="BT38" s="1">
        <v>1</v>
      </c>
    </row>
    <row r="39" spans="1:72" x14ac:dyDescent="0.5">
      <c r="A39" t="s">
        <v>14</v>
      </c>
      <c r="B39" s="1">
        <v>3</v>
      </c>
      <c r="C39" s="1">
        <v>82.8</v>
      </c>
      <c r="D39" t="s">
        <v>13</v>
      </c>
      <c r="E39" s="1">
        <v>6</v>
      </c>
      <c r="F39" s="1">
        <v>84.3</v>
      </c>
      <c r="G39" s="1" t="s">
        <v>2</v>
      </c>
      <c r="H39" s="1">
        <v>2017</v>
      </c>
      <c r="I39" s="1">
        <v>1</v>
      </c>
      <c r="K39" t="s">
        <v>14</v>
      </c>
      <c r="L39" s="1">
        <v>3</v>
      </c>
      <c r="M39" s="1">
        <v>82.8</v>
      </c>
      <c r="N39" t="s">
        <v>13</v>
      </c>
      <c r="O39" s="1">
        <v>6</v>
      </c>
      <c r="P39" s="1">
        <v>84.3</v>
      </c>
      <c r="Q39" s="1" t="s">
        <v>2</v>
      </c>
      <c r="R39" s="1">
        <v>2017</v>
      </c>
      <c r="S39" s="1">
        <v>1</v>
      </c>
      <c r="BK39">
        <v>39</v>
      </c>
      <c r="BL39" s="9" t="s">
        <v>5</v>
      </c>
      <c r="BM39" s="1">
        <v>8</v>
      </c>
      <c r="BN39" s="1">
        <v>94.91</v>
      </c>
      <c r="BO39" s="9" t="s">
        <v>10</v>
      </c>
      <c r="BP39" s="1">
        <v>6</v>
      </c>
      <c r="BQ39" s="1">
        <v>94.4</v>
      </c>
      <c r="BR39" s="1" t="s">
        <v>2</v>
      </c>
      <c r="BS39" s="1">
        <v>2019</v>
      </c>
      <c r="BT39" s="1" t="s">
        <v>17</v>
      </c>
    </row>
    <row r="40" spans="1:72" x14ac:dyDescent="0.5">
      <c r="A40" t="s">
        <v>1</v>
      </c>
      <c r="B40" s="1">
        <v>2</v>
      </c>
      <c r="C40" s="1">
        <v>82.43</v>
      </c>
      <c r="D40" t="s">
        <v>0</v>
      </c>
      <c r="E40" s="1">
        <v>6</v>
      </c>
      <c r="F40" s="1">
        <v>103.98</v>
      </c>
      <c r="G40" s="1" t="s">
        <v>2</v>
      </c>
      <c r="H40" s="1">
        <v>2017</v>
      </c>
      <c r="I40" s="1">
        <v>1</v>
      </c>
      <c r="K40" t="s">
        <v>1</v>
      </c>
      <c r="L40" s="1">
        <v>2</v>
      </c>
      <c r="M40" s="1">
        <v>82.43</v>
      </c>
      <c r="N40" t="s">
        <v>0</v>
      </c>
      <c r="O40" s="1">
        <v>6</v>
      </c>
      <c r="P40" s="1">
        <v>103.98</v>
      </c>
      <c r="Q40" s="1" t="s">
        <v>2</v>
      </c>
      <c r="R40" s="1">
        <v>2017</v>
      </c>
      <c r="S40" s="1">
        <v>1</v>
      </c>
      <c r="BK40">
        <v>40</v>
      </c>
      <c r="BL40" s="9" t="s">
        <v>3</v>
      </c>
      <c r="BM40" s="1">
        <v>8</v>
      </c>
      <c r="BN40" s="1">
        <v>94.74</v>
      </c>
      <c r="BO40" s="9" t="s">
        <v>15</v>
      </c>
      <c r="BP40" s="1">
        <v>4</v>
      </c>
      <c r="BQ40" s="1">
        <v>92.44</v>
      </c>
      <c r="BR40" s="1" t="s">
        <v>2</v>
      </c>
      <c r="BS40" s="1">
        <v>2019</v>
      </c>
      <c r="BT40" s="1" t="s">
        <v>17</v>
      </c>
    </row>
    <row r="41" spans="1:72" x14ac:dyDescent="0.5">
      <c r="A41" s="9" t="s">
        <v>5</v>
      </c>
      <c r="B41" s="1">
        <v>6</v>
      </c>
      <c r="C41" s="1">
        <v>82.24</v>
      </c>
      <c r="D41" t="s">
        <v>9</v>
      </c>
      <c r="E41" s="1">
        <v>4</v>
      </c>
      <c r="F41" s="1">
        <v>83.8</v>
      </c>
      <c r="G41" s="1" t="s">
        <v>2</v>
      </c>
      <c r="H41" s="1">
        <v>2019</v>
      </c>
      <c r="I41" s="1">
        <v>1</v>
      </c>
      <c r="K41" s="9" t="s">
        <v>5</v>
      </c>
      <c r="L41" s="1">
        <v>6</v>
      </c>
      <c r="M41" s="1">
        <v>82.24</v>
      </c>
      <c r="N41" t="s">
        <v>9</v>
      </c>
      <c r="O41" s="1">
        <v>4</v>
      </c>
      <c r="P41" s="1">
        <v>83.8</v>
      </c>
      <c r="Q41" s="1" t="s">
        <v>2</v>
      </c>
      <c r="R41" s="1">
        <v>2019</v>
      </c>
      <c r="S41" s="1">
        <v>1</v>
      </c>
      <c r="BK41">
        <v>41</v>
      </c>
      <c r="BL41" s="9" t="s">
        <v>10</v>
      </c>
      <c r="BM41" s="1">
        <v>6</v>
      </c>
      <c r="BN41" s="1">
        <v>94.4</v>
      </c>
      <c r="BO41" s="9" t="s">
        <v>5</v>
      </c>
      <c r="BP41" s="1">
        <v>8</v>
      </c>
      <c r="BQ41" s="1">
        <v>94.91</v>
      </c>
      <c r="BR41" s="1" t="s">
        <v>2</v>
      </c>
      <c r="BS41" s="1">
        <v>2019</v>
      </c>
      <c r="BT41" s="1" t="s">
        <v>17</v>
      </c>
    </row>
    <row r="42" spans="1:72" x14ac:dyDescent="0.5">
      <c r="A42" t="s">
        <v>44</v>
      </c>
      <c r="B42" s="1">
        <v>4</v>
      </c>
      <c r="C42" s="1">
        <v>81.86</v>
      </c>
      <c r="D42" t="s">
        <v>10</v>
      </c>
      <c r="E42" s="1">
        <v>6</v>
      </c>
      <c r="F42" s="1">
        <v>82.84</v>
      </c>
      <c r="G42" s="1" t="s">
        <v>2</v>
      </c>
      <c r="H42" s="1">
        <v>2018</v>
      </c>
      <c r="I42" s="1">
        <v>1</v>
      </c>
      <c r="K42" t="s">
        <v>44</v>
      </c>
      <c r="L42" s="1">
        <v>4</v>
      </c>
      <c r="M42" s="1">
        <v>81.86</v>
      </c>
      <c r="N42" t="s">
        <v>10</v>
      </c>
      <c r="O42" s="1">
        <v>6</v>
      </c>
      <c r="P42" s="1">
        <v>82.84</v>
      </c>
      <c r="Q42" s="1" t="s">
        <v>2</v>
      </c>
      <c r="R42" s="1">
        <v>2018</v>
      </c>
      <c r="S42" s="1">
        <v>1</v>
      </c>
      <c r="BK42">
        <v>42</v>
      </c>
      <c r="BL42" t="s">
        <v>15</v>
      </c>
      <c r="BM42" s="1">
        <v>10</v>
      </c>
      <c r="BN42" s="1">
        <v>94.4</v>
      </c>
      <c r="BO42" t="s">
        <v>13</v>
      </c>
      <c r="BP42" s="1">
        <v>9</v>
      </c>
      <c r="BQ42" s="1">
        <v>91.97</v>
      </c>
      <c r="BR42" s="1" t="s">
        <v>2</v>
      </c>
      <c r="BS42" s="1">
        <v>2017</v>
      </c>
      <c r="BT42" s="1" t="s">
        <v>17</v>
      </c>
    </row>
    <row r="43" spans="1:72" x14ac:dyDescent="0.5">
      <c r="A43" t="s">
        <v>45</v>
      </c>
      <c r="B43" s="1">
        <v>2</v>
      </c>
      <c r="C43" s="1">
        <v>81.31</v>
      </c>
      <c r="D43" t="s">
        <v>7</v>
      </c>
      <c r="E43" s="1">
        <v>6</v>
      </c>
      <c r="F43" s="1">
        <v>92.46</v>
      </c>
      <c r="G43" s="1" t="s">
        <v>2</v>
      </c>
      <c r="H43" s="1">
        <v>2018</v>
      </c>
      <c r="I43" s="1">
        <v>1</v>
      </c>
      <c r="J43" s="1"/>
      <c r="K43" t="s">
        <v>45</v>
      </c>
      <c r="L43" s="1">
        <v>2</v>
      </c>
      <c r="M43" s="1">
        <v>81.31</v>
      </c>
      <c r="N43" t="s">
        <v>7</v>
      </c>
      <c r="O43" s="1">
        <v>6</v>
      </c>
      <c r="P43" s="1">
        <v>92.46</v>
      </c>
      <c r="Q43" s="1" t="s">
        <v>2</v>
      </c>
      <c r="R43" s="1">
        <v>2018</v>
      </c>
      <c r="S43" s="1">
        <v>1</v>
      </c>
      <c r="T43" s="1">
        <v>18</v>
      </c>
      <c r="BK43">
        <v>43</v>
      </c>
      <c r="BL43" t="s">
        <v>15</v>
      </c>
      <c r="BM43" s="1">
        <v>6</v>
      </c>
      <c r="BN43" s="1">
        <v>94.32</v>
      </c>
      <c r="BO43" t="s">
        <v>9</v>
      </c>
      <c r="BP43" s="1">
        <v>4</v>
      </c>
      <c r="BQ43" s="1">
        <v>86.03</v>
      </c>
      <c r="BR43" s="1" t="s">
        <v>2</v>
      </c>
      <c r="BS43" s="1">
        <v>2018</v>
      </c>
      <c r="BT43" s="1">
        <v>1</v>
      </c>
    </row>
    <row r="44" spans="1:72" x14ac:dyDescent="0.5">
      <c r="A44" t="s">
        <v>57</v>
      </c>
      <c r="B44" s="1">
        <v>0</v>
      </c>
      <c r="C44" s="1">
        <v>79.34</v>
      </c>
      <c r="D44" s="9" t="s">
        <v>0</v>
      </c>
      <c r="E44" s="1">
        <v>6</v>
      </c>
      <c r="F44" s="1">
        <v>96.67</v>
      </c>
      <c r="G44" s="1" t="s">
        <v>2</v>
      </c>
      <c r="H44" s="1">
        <v>2019</v>
      </c>
      <c r="I44" s="1">
        <v>1</v>
      </c>
      <c r="K44" t="s">
        <v>57</v>
      </c>
      <c r="L44" s="1">
        <v>0</v>
      </c>
      <c r="M44" s="1">
        <v>79.34</v>
      </c>
      <c r="N44" s="9" t="s">
        <v>0</v>
      </c>
      <c r="O44" s="1">
        <v>6</v>
      </c>
      <c r="P44" s="1">
        <v>96.67</v>
      </c>
      <c r="Q44" s="1" t="s">
        <v>2</v>
      </c>
      <c r="R44" s="1">
        <v>2019</v>
      </c>
      <c r="S44" s="1">
        <v>1</v>
      </c>
      <c r="BK44">
        <v>44</v>
      </c>
      <c r="BL44" t="s">
        <v>11</v>
      </c>
      <c r="BM44" s="1">
        <v>11</v>
      </c>
      <c r="BN44" s="1">
        <v>93.97</v>
      </c>
      <c r="BO44" t="s">
        <v>15</v>
      </c>
      <c r="BP44" s="1">
        <v>4</v>
      </c>
      <c r="BQ44" s="1">
        <v>90.58</v>
      </c>
      <c r="BR44" s="1" t="s">
        <v>2</v>
      </c>
      <c r="BS44" s="1">
        <v>2017</v>
      </c>
      <c r="BT44" s="1" t="s">
        <v>18</v>
      </c>
    </row>
    <row r="45" spans="1:72" x14ac:dyDescent="0.5">
      <c r="A45" t="s">
        <v>56</v>
      </c>
      <c r="B45" s="1">
        <v>3</v>
      </c>
      <c r="C45" s="1">
        <v>78.930000000000007</v>
      </c>
      <c r="D45" s="9" t="s">
        <v>15</v>
      </c>
      <c r="E45" s="1">
        <v>6</v>
      </c>
      <c r="F45" s="1">
        <v>97.62</v>
      </c>
      <c r="G45" s="1" t="s">
        <v>2</v>
      </c>
      <c r="H45" s="1">
        <v>2019</v>
      </c>
      <c r="I45" s="1">
        <v>1</v>
      </c>
      <c r="K45" t="s">
        <v>56</v>
      </c>
      <c r="L45" s="1">
        <v>3</v>
      </c>
      <c r="M45" s="1">
        <v>78.930000000000007</v>
      </c>
      <c r="N45" s="9" t="s">
        <v>15</v>
      </c>
      <c r="O45" s="1">
        <v>6</v>
      </c>
      <c r="P45" s="1">
        <v>97.62</v>
      </c>
      <c r="Q45" s="1" t="s">
        <v>2</v>
      </c>
      <c r="R45" s="1">
        <v>2019</v>
      </c>
      <c r="S45" s="1">
        <v>1</v>
      </c>
      <c r="BK45">
        <v>45</v>
      </c>
      <c r="BL45" t="s">
        <v>15</v>
      </c>
      <c r="BM45" s="1">
        <v>8</v>
      </c>
      <c r="BN45" s="1">
        <v>93.96</v>
      </c>
      <c r="BO45" t="s">
        <v>50</v>
      </c>
      <c r="BP45" s="1">
        <v>10</v>
      </c>
      <c r="BQ45" s="1">
        <v>100.2</v>
      </c>
      <c r="BR45" s="1" t="s">
        <v>2</v>
      </c>
      <c r="BS45" s="1">
        <v>2018</v>
      </c>
      <c r="BT45" s="1" t="s">
        <v>17</v>
      </c>
    </row>
    <row r="46" spans="1:72" x14ac:dyDescent="0.5">
      <c r="A46" t="s">
        <v>58</v>
      </c>
      <c r="B46" s="1">
        <v>2</v>
      </c>
      <c r="C46" s="1">
        <v>77.13</v>
      </c>
      <c r="D46" s="9" t="s">
        <v>46</v>
      </c>
      <c r="E46" s="1">
        <v>6</v>
      </c>
      <c r="F46" s="1">
        <v>86.28</v>
      </c>
      <c r="G46" s="1" t="s">
        <v>2</v>
      </c>
      <c r="H46" s="1">
        <v>2019</v>
      </c>
      <c r="I46" s="1">
        <v>1</v>
      </c>
      <c r="K46" t="s">
        <v>58</v>
      </c>
      <c r="L46" s="1">
        <v>2</v>
      </c>
      <c r="M46" s="1">
        <v>77.13</v>
      </c>
      <c r="N46" s="9" t="s">
        <v>46</v>
      </c>
      <c r="O46" s="1">
        <v>6</v>
      </c>
      <c r="P46" s="1">
        <v>86.28</v>
      </c>
      <c r="Q46" s="1" t="s">
        <v>2</v>
      </c>
      <c r="R46" s="1">
        <v>2019</v>
      </c>
      <c r="S46" s="1">
        <v>1</v>
      </c>
      <c r="BK46">
        <v>46</v>
      </c>
      <c r="BL46" t="s">
        <v>9</v>
      </c>
      <c r="BM46" s="1">
        <v>6</v>
      </c>
      <c r="BN46" s="1">
        <v>93.42</v>
      </c>
      <c r="BO46" t="s">
        <v>10</v>
      </c>
      <c r="BP46" s="1">
        <v>4</v>
      </c>
      <c r="BQ46" s="1">
        <v>85.71</v>
      </c>
      <c r="BR46" s="1" t="s">
        <v>2</v>
      </c>
      <c r="BS46" s="1">
        <v>2017</v>
      </c>
      <c r="BT46" s="1">
        <v>1</v>
      </c>
    </row>
    <row r="47" spans="1:72" x14ac:dyDescent="0.5">
      <c r="A47" t="s">
        <v>6</v>
      </c>
      <c r="B47" s="1">
        <v>2</v>
      </c>
      <c r="C47" s="1">
        <v>76.59</v>
      </c>
      <c r="D47" t="s">
        <v>5</v>
      </c>
      <c r="E47" s="1">
        <v>6</v>
      </c>
      <c r="F47" s="1">
        <v>87.82</v>
      </c>
      <c r="G47" s="1" t="s">
        <v>2</v>
      </c>
      <c r="H47" s="1">
        <v>2017</v>
      </c>
      <c r="I47" s="1">
        <v>1</v>
      </c>
      <c r="K47" t="s">
        <v>6</v>
      </c>
      <c r="L47" s="1">
        <v>2</v>
      </c>
      <c r="M47" s="1">
        <v>76.59</v>
      </c>
      <c r="N47" t="s">
        <v>5</v>
      </c>
      <c r="O47" s="1">
        <v>6</v>
      </c>
      <c r="P47" s="1">
        <v>87.82</v>
      </c>
      <c r="Q47" s="1" t="s">
        <v>2</v>
      </c>
      <c r="R47" s="1">
        <v>2017</v>
      </c>
      <c r="S47" s="1">
        <v>1</v>
      </c>
      <c r="BK47">
        <v>47</v>
      </c>
      <c r="BL47" t="s">
        <v>16</v>
      </c>
      <c r="BM47" s="1">
        <v>3</v>
      </c>
      <c r="BN47" s="1">
        <v>93.35</v>
      </c>
      <c r="BO47" s="9" t="s">
        <v>3</v>
      </c>
      <c r="BP47" s="1">
        <v>6</v>
      </c>
      <c r="BQ47" s="1">
        <v>97.57</v>
      </c>
      <c r="BR47" s="1" t="s">
        <v>2</v>
      </c>
      <c r="BS47" s="1">
        <v>2019</v>
      </c>
      <c r="BT47" s="1">
        <v>1</v>
      </c>
    </row>
    <row r="48" spans="1:72" x14ac:dyDescent="0.5">
      <c r="A48" t="s">
        <v>4</v>
      </c>
      <c r="B48" s="1">
        <v>0</v>
      </c>
      <c r="C48" s="1">
        <v>73.3</v>
      </c>
      <c r="D48" t="s">
        <v>3</v>
      </c>
      <c r="E48" s="1">
        <v>6</v>
      </c>
      <c r="F48" s="1">
        <v>94.93</v>
      </c>
      <c r="G48" s="1" t="s">
        <v>2</v>
      </c>
      <c r="H48" s="1">
        <v>2017</v>
      </c>
      <c r="I48" s="1">
        <v>1</v>
      </c>
      <c r="J48" s="1"/>
      <c r="K48" t="s">
        <v>4</v>
      </c>
      <c r="L48" s="1">
        <v>0</v>
      </c>
      <c r="M48" s="1">
        <v>73.3</v>
      </c>
      <c r="N48" t="s">
        <v>3</v>
      </c>
      <c r="O48" s="1">
        <v>6</v>
      </c>
      <c r="P48" s="1">
        <v>94.93</v>
      </c>
      <c r="Q48" s="1" t="s">
        <v>2</v>
      </c>
      <c r="R48" s="1">
        <v>2017</v>
      </c>
      <c r="S48" s="1">
        <v>1</v>
      </c>
      <c r="T48" s="1">
        <v>5</v>
      </c>
      <c r="BK48">
        <v>48</v>
      </c>
      <c r="BL48" s="9" t="s">
        <v>13</v>
      </c>
      <c r="BM48" s="1">
        <v>1</v>
      </c>
      <c r="BN48" s="1">
        <v>93.25</v>
      </c>
      <c r="BO48" s="9" t="s">
        <v>52</v>
      </c>
      <c r="BP48" s="1">
        <v>6</v>
      </c>
      <c r="BQ48" s="1">
        <v>99.6</v>
      </c>
      <c r="BR48" s="1" t="s">
        <v>2</v>
      </c>
      <c r="BS48" s="1">
        <v>2019</v>
      </c>
      <c r="BT48" s="1">
        <v>1</v>
      </c>
    </row>
    <row r="49" spans="1:72" x14ac:dyDescent="0.5">
      <c r="A49" s="9" t="s">
        <v>46</v>
      </c>
      <c r="B49" s="1">
        <v>8</v>
      </c>
      <c r="C49" s="1">
        <v>102.86</v>
      </c>
      <c r="D49" s="9" t="s">
        <v>52</v>
      </c>
      <c r="E49" s="1">
        <v>3</v>
      </c>
      <c r="F49" s="1">
        <v>87.2</v>
      </c>
      <c r="G49" s="1" t="s">
        <v>2</v>
      </c>
      <c r="H49" s="1">
        <v>2019</v>
      </c>
      <c r="I49" s="1" t="s">
        <v>17</v>
      </c>
      <c r="M49">
        <f>AVERAGE(M1:M48)</f>
        <v>90.455000000000027</v>
      </c>
      <c r="P49">
        <f>AVERAGE(P1:P48)</f>
        <v>90.454999999999998</v>
      </c>
      <c r="T49">
        <f>SUM(T1:T48)</f>
        <v>48</v>
      </c>
      <c r="BK49">
        <v>49</v>
      </c>
      <c r="BL49" s="9" t="s">
        <v>50</v>
      </c>
      <c r="BM49" s="1">
        <v>6</v>
      </c>
      <c r="BN49" s="1">
        <v>93.24</v>
      </c>
      <c r="BO49" t="s">
        <v>45</v>
      </c>
      <c r="BP49" s="1">
        <v>2</v>
      </c>
      <c r="BQ49" s="1">
        <v>83.49</v>
      </c>
      <c r="BR49" s="1" t="s">
        <v>2</v>
      </c>
      <c r="BS49" s="1">
        <v>2019</v>
      </c>
      <c r="BT49" s="1">
        <v>1</v>
      </c>
    </row>
    <row r="50" spans="1:72" x14ac:dyDescent="0.5">
      <c r="A50" s="7" t="s">
        <v>5</v>
      </c>
      <c r="B50" s="1">
        <v>10</v>
      </c>
      <c r="C50" s="1">
        <v>101.91</v>
      </c>
      <c r="D50" t="s">
        <v>10</v>
      </c>
      <c r="E50" s="1">
        <v>4</v>
      </c>
      <c r="F50" s="1">
        <v>97.16</v>
      </c>
      <c r="G50" s="1" t="s">
        <v>2</v>
      </c>
      <c r="H50" s="1">
        <v>2018</v>
      </c>
      <c r="I50" s="1" t="s">
        <v>17</v>
      </c>
      <c r="M50" s="1">
        <v>90.454999999999998</v>
      </c>
      <c r="BK50">
        <v>50</v>
      </c>
      <c r="BL50" t="s">
        <v>47</v>
      </c>
      <c r="BM50" s="1">
        <v>1</v>
      </c>
      <c r="BN50" s="1">
        <v>93.13</v>
      </c>
      <c r="BO50" s="9" t="s">
        <v>10</v>
      </c>
      <c r="BP50" s="1">
        <v>6</v>
      </c>
      <c r="BQ50" s="1">
        <v>106.13</v>
      </c>
      <c r="BR50" s="1" t="s">
        <v>2</v>
      </c>
      <c r="BS50" s="1">
        <v>2019</v>
      </c>
      <c r="BT50" s="1">
        <v>1</v>
      </c>
    </row>
    <row r="51" spans="1:72" x14ac:dyDescent="0.5">
      <c r="A51" s="9" t="s">
        <v>50</v>
      </c>
      <c r="B51" s="1">
        <v>8</v>
      </c>
      <c r="C51" s="1">
        <v>100.53</v>
      </c>
      <c r="D51" s="9" t="s">
        <v>0</v>
      </c>
      <c r="E51" s="1">
        <v>6</v>
      </c>
      <c r="F51" s="1">
        <v>95.08</v>
      </c>
      <c r="G51" s="1" t="s">
        <v>2</v>
      </c>
      <c r="H51" s="1">
        <v>2019</v>
      </c>
      <c r="I51" s="1" t="s">
        <v>17</v>
      </c>
      <c r="BK51">
        <v>51</v>
      </c>
      <c r="BL51" t="s">
        <v>46</v>
      </c>
      <c r="BM51" s="1">
        <v>6</v>
      </c>
      <c r="BN51" s="1">
        <v>92.74</v>
      </c>
      <c r="BO51" t="s">
        <v>47</v>
      </c>
      <c r="BP51" s="1">
        <v>2</v>
      </c>
      <c r="BQ51" s="1">
        <v>91.86</v>
      </c>
      <c r="BR51" s="1" t="s">
        <v>2</v>
      </c>
      <c r="BS51" s="1">
        <v>2018</v>
      </c>
      <c r="BT51" s="1">
        <v>1</v>
      </c>
    </row>
    <row r="52" spans="1:72" x14ac:dyDescent="0.5">
      <c r="A52" t="s">
        <v>7</v>
      </c>
      <c r="B52" s="1">
        <v>10</v>
      </c>
      <c r="C52" s="1">
        <v>100.33</v>
      </c>
      <c r="D52" t="s">
        <v>46</v>
      </c>
      <c r="E52" s="1">
        <v>9</v>
      </c>
      <c r="F52" s="1">
        <v>96.57</v>
      </c>
      <c r="G52" s="1" t="s">
        <v>2</v>
      </c>
      <c r="H52" s="1">
        <v>2018</v>
      </c>
      <c r="I52" s="1" t="s">
        <v>17</v>
      </c>
      <c r="BK52">
        <v>52</v>
      </c>
      <c r="BL52" t="s">
        <v>3</v>
      </c>
      <c r="BM52" s="1">
        <v>4</v>
      </c>
      <c r="BN52" s="1">
        <v>92.68</v>
      </c>
      <c r="BO52" t="s">
        <v>5</v>
      </c>
      <c r="BP52" s="1">
        <v>11</v>
      </c>
      <c r="BQ52" s="1">
        <v>95.27</v>
      </c>
      <c r="BR52" s="1" t="s">
        <v>2</v>
      </c>
      <c r="BS52" s="1">
        <v>2017</v>
      </c>
      <c r="BT52" s="1" t="s">
        <v>18</v>
      </c>
    </row>
    <row r="53" spans="1:72" x14ac:dyDescent="0.5">
      <c r="A53" t="s">
        <v>54</v>
      </c>
      <c r="B53" s="1">
        <v>10</v>
      </c>
      <c r="C53" s="1">
        <v>100.2</v>
      </c>
      <c r="D53" t="s">
        <v>15</v>
      </c>
      <c r="E53" s="1">
        <v>8</v>
      </c>
      <c r="F53" s="1">
        <v>93.96</v>
      </c>
      <c r="G53" s="1" t="s">
        <v>2</v>
      </c>
      <c r="H53" s="1">
        <v>2018</v>
      </c>
      <c r="I53" s="1" t="s">
        <v>17</v>
      </c>
      <c r="BK53">
        <v>53</v>
      </c>
      <c r="BL53" t="s">
        <v>7</v>
      </c>
      <c r="BM53" s="1">
        <v>6</v>
      </c>
      <c r="BN53" s="1">
        <v>92.46</v>
      </c>
      <c r="BO53" t="s">
        <v>45</v>
      </c>
      <c r="BP53" s="1">
        <v>2</v>
      </c>
      <c r="BQ53" s="1">
        <v>81.31</v>
      </c>
      <c r="BR53" s="1" t="s">
        <v>2</v>
      </c>
      <c r="BS53" s="1">
        <v>2018</v>
      </c>
      <c r="BT53" s="1">
        <v>1</v>
      </c>
    </row>
    <row r="54" spans="1:72" x14ac:dyDescent="0.5">
      <c r="A54" t="s">
        <v>11</v>
      </c>
      <c r="B54" s="1">
        <v>10</v>
      </c>
      <c r="C54" s="1">
        <v>97.31</v>
      </c>
      <c r="D54" t="s">
        <v>9</v>
      </c>
      <c r="E54" s="1">
        <v>9</v>
      </c>
      <c r="F54" s="1">
        <v>91.22</v>
      </c>
      <c r="G54" s="1" t="s">
        <v>2</v>
      </c>
      <c r="H54" s="1">
        <v>2017</v>
      </c>
      <c r="I54" s="1" t="s">
        <v>17</v>
      </c>
      <c r="BK54">
        <v>54</v>
      </c>
      <c r="BL54" s="9" t="s">
        <v>15</v>
      </c>
      <c r="BM54" s="1">
        <v>4</v>
      </c>
      <c r="BN54" s="1">
        <v>92.44</v>
      </c>
      <c r="BO54" s="9" t="s">
        <v>3</v>
      </c>
      <c r="BP54" s="1">
        <v>8</v>
      </c>
      <c r="BQ54" s="1">
        <v>94.74</v>
      </c>
      <c r="BR54" s="1" t="s">
        <v>2</v>
      </c>
      <c r="BS54" s="1">
        <v>2019</v>
      </c>
      <c r="BT54" s="1" t="s">
        <v>17</v>
      </c>
    </row>
    <row r="55" spans="1:72" x14ac:dyDescent="0.5">
      <c r="A55" t="s">
        <v>10</v>
      </c>
      <c r="B55" s="1">
        <v>4</v>
      </c>
      <c r="C55" s="1">
        <v>97.16</v>
      </c>
      <c r="D55" s="7" t="s">
        <v>5</v>
      </c>
      <c r="E55" s="1">
        <v>10</v>
      </c>
      <c r="F55" s="1">
        <v>101.91</v>
      </c>
      <c r="G55" s="1" t="s">
        <v>2</v>
      </c>
      <c r="H55" s="1">
        <v>2018</v>
      </c>
      <c r="I55" s="1" t="s">
        <v>17</v>
      </c>
      <c r="BK55">
        <v>55</v>
      </c>
      <c r="BL55" t="s">
        <v>13</v>
      </c>
      <c r="BM55" s="1">
        <v>9</v>
      </c>
      <c r="BN55" s="1">
        <v>91.97</v>
      </c>
      <c r="BO55" t="s">
        <v>15</v>
      </c>
      <c r="BP55" s="1">
        <v>10</v>
      </c>
      <c r="BQ55" s="1">
        <v>94.4</v>
      </c>
      <c r="BR55" s="1" t="s">
        <v>2</v>
      </c>
      <c r="BS55" s="1">
        <v>2017</v>
      </c>
      <c r="BT55" s="1" t="s">
        <v>17</v>
      </c>
    </row>
    <row r="56" spans="1:72" x14ac:dyDescent="0.5">
      <c r="A56" t="s">
        <v>46</v>
      </c>
      <c r="B56" s="1">
        <v>9</v>
      </c>
      <c r="C56" s="1">
        <v>96.57</v>
      </c>
      <c r="D56" t="s">
        <v>7</v>
      </c>
      <c r="E56" s="1">
        <v>10</v>
      </c>
      <c r="F56" s="1">
        <v>100.33</v>
      </c>
      <c r="G56" s="1" t="s">
        <v>2</v>
      </c>
      <c r="H56" s="1">
        <v>2018</v>
      </c>
      <c r="I56" s="1" t="s">
        <v>17</v>
      </c>
      <c r="BK56">
        <v>56</v>
      </c>
      <c r="BL56" t="s">
        <v>47</v>
      </c>
      <c r="BM56" s="1">
        <v>2</v>
      </c>
      <c r="BN56" s="1">
        <v>91.86</v>
      </c>
      <c r="BO56" t="s">
        <v>46</v>
      </c>
      <c r="BP56" s="1">
        <v>6</v>
      </c>
      <c r="BQ56" s="1">
        <v>92.74</v>
      </c>
      <c r="BR56" s="1" t="s">
        <v>2</v>
      </c>
      <c r="BS56" s="1">
        <v>2018</v>
      </c>
      <c r="BT56" s="1">
        <v>1</v>
      </c>
    </row>
    <row r="57" spans="1:72" x14ac:dyDescent="0.5">
      <c r="A57" t="s">
        <v>3</v>
      </c>
      <c r="B57" s="1">
        <v>10</v>
      </c>
      <c r="C57" s="1">
        <v>96.21</v>
      </c>
      <c r="D57" t="s">
        <v>0</v>
      </c>
      <c r="E57" s="1">
        <v>8</v>
      </c>
      <c r="F57" s="1">
        <v>91.25</v>
      </c>
      <c r="G57" s="1" t="s">
        <v>2</v>
      </c>
      <c r="H57" s="1">
        <v>2017</v>
      </c>
      <c r="I57" s="1" t="s">
        <v>17</v>
      </c>
      <c r="BK57">
        <v>57</v>
      </c>
      <c r="BL57" t="s">
        <v>12</v>
      </c>
      <c r="BM57" s="1">
        <v>3</v>
      </c>
      <c r="BN57" s="1">
        <v>91.85</v>
      </c>
      <c r="BO57" t="s">
        <v>11</v>
      </c>
      <c r="BP57" s="1">
        <v>6</v>
      </c>
      <c r="BQ57" s="1">
        <v>98.01</v>
      </c>
      <c r="BR57" s="1" t="s">
        <v>2</v>
      </c>
      <c r="BS57" s="1">
        <v>2017</v>
      </c>
      <c r="BT57" s="1">
        <v>1</v>
      </c>
    </row>
    <row r="58" spans="1:72" x14ac:dyDescent="0.5">
      <c r="A58" t="s">
        <v>53</v>
      </c>
      <c r="B58" s="1">
        <v>10</v>
      </c>
      <c r="C58" s="1">
        <v>95.58</v>
      </c>
      <c r="D58" t="s">
        <v>52</v>
      </c>
      <c r="E58" s="1">
        <v>7</v>
      </c>
      <c r="F58" s="1">
        <v>90.91</v>
      </c>
      <c r="G58" s="1" t="s">
        <v>2</v>
      </c>
      <c r="H58" s="1">
        <v>2018</v>
      </c>
      <c r="I58" s="1" t="s">
        <v>17</v>
      </c>
      <c r="BK58">
        <v>58</v>
      </c>
      <c r="BL58" t="s">
        <v>0</v>
      </c>
      <c r="BM58" s="1">
        <v>8</v>
      </c>
      <c r="BN58" s="1">
        <v>91.25</v>
      </c>
      <c r="BO58" t="s">
        <v>3</v>
      </c>
      <c r="BP58" s="1">
        <v>10</v>
      </c>
      <c r="BQ58" s="1">
        <v>96.21</v>
      </c>
      <c r="BR58" s="1" t="s">
        <v>2</v>
      </c>
      <c r="BS58" s="1">
        <v>2017</v>
      </c>
      <c r="BT58" s="1" t="s">
        <v>17</v>
      </c>
    </row>
    <row r="59" spans="1:72" x14ac:dyDescent="0.5">
      <c r="A59" s="9" t="s">
        <v>0</v>
      </c>
      <c r="B59" s="1">
        <v>6</v>
      </c>
      <c r="C59" s="1">
        <v>95.08</v>
      </c>
      <c r="D59" s="9" t="s">
        <v>50</v>
      </c>
      <c r="E59" s="1">
        <v>8</v>
      </c>
      <c r="F59" s="1">
        <v>100.53</v>
      </c>
      <c r="G59" s="1" t="s">
        <v>2</v>
      </c>
      <c r="H59" s="1">
        <v>2019</v>
      </c>
      <c r="I59" s="1" t="s">
        <v>17</v>
      </c>
      <c r="BK59">
        <v>59</v>
      </c>
      <c r="BL59" t="s">
        <v>9</v>
      </c>
      <c r="BM59" s="1">
        <v>9</v>
      </c>
      <c r="BN59" s="1">
        <v>91.22</v>
      </c>
      <c r="BO59" t="s">
        <v>11</v>
      </c>
      <c r="BP59" s="1">
        <v>10</v>
      </c>
      <c r="BQ59" s="1">
        <v>97.31</v>
      </c>
      <c r="BR59" s="1" t="s">
        <v>2</v>
      </c>
      <c r="BS59" s="1">
        <v>2017</v>
      </c>
      <c r="BT59" s="1" t="s">
        <v>17</v>
      </c>
    </row>
    <row r="60" spans="1:72" x14ac:dyDescent="0.5">
      <c r="A60" s="9" t="s">
        <v>5</v>
      </c>
      <c r="B60" s="1">
        <v>8</v>
      </c>
      <c r="C60" s="1">
        <v>94.91</v>
      </c>
      <c r="D60" s="9" t="s">
        <v>10</v>
      </c>
      <c r="E60" s="1">
        <v>6</v>
      </c>
      <c r="F60" s="1">
        <v>94.4</v>
      </c>
      <c r="G60" s="1" t="s">
        <v>2</v>
      </c>
      <c r="H60" s="1">
        <v>2019</v>
      </c>
      <c r="I60" s="1" t="s">
        <v>17</v>
      </c>
      <c r="BK60">
        <v>60</v>
      </c>
      <c r="BL60" t="s">
        <v>51</v>
      </c>
      <c r="BM60" s="1">
        <v>1</v>
      </c>
      <c r="BN60" s="1">
        <v>90.94</v>
      </c>
      <c r="BO60" t="s">
        <v>50</v>
      </c>
      <c r="BP60" s="1">
        <v>6</v>
      </c>
      <c r="BQ60" s="1">
        <v>111.41</v>
      </c>
      <c r="BR60" s="1" t="s">
        <v>2</v>
      </c>
      <c r="BS60" s="1">
        <v>2018</v>
      </c>
      <c r="BT60" s="1">
        <v>1</v>
      </c>
    </row>
    <row r="61" spans="1:72" x14ac:dyDescent="0.5">
      <c r="A61" s="9" t="s">
        <v>3</v>
      </c>
      <c r="B61" s="1">
        <v>8</v>
      </c>
      <c r="C61" s="1">
        <v>94.74</v>
      </c>
      <c r="D61" s="9" t="s">
        <v>15</v>
      </c>
      <c r="E61" s="1">
        <v>4</v>
      </c>
      <c r="F61" s="1">
        <v>92.44</v>
      </c>
      <c r="G61" s="1" t="s">
        <v>2</v>
      </c>
      <c r="H61" s="1">
        <v>2019</v>
      </c>
      <c r="I61" s="1" t="s">
        <v>17</v>
      </c>
      <c r="BK61">
        <v>61</v>
      </c>
      <c r="BL61" t="s">
        <v>52</v>
      </c>
      <c r="BM61" s="1">
        <v>7</v>
      </c>
      <c r="BN61" s="1">
        <v>90.91</v>
      </c>
      <c r="BO61" t="s">
        <v>53</v>
      </c>
      <c r="BP61" s="1">
        <v>10</v>
      </c>
      <c r="BQ61" s="1">
        <v>95.58</v>
      </c>
      <c r="BR61" s="1" t="s">
        <v>2</v>
      </c>
      <c r="BS61" s="1">
        <v>2018</v>
      </c>
      <c r="BT61" s="1" t="s">
        <v>17</v>
      </c>
    </row>
    <row r="62" spans="1:72" x14ac:dyDescent="0.5">
      <c r="A62" s="9" t="s">
        <v>10</v>
      </c>
      <c r="B62" s="1">
        <v>6</v>
      </c>
      <c r="C62" s="1">
        <v>94.4</v>
      </c>
      <c r="D62" s="9" t="s">
        <v>5</v>
      </c>
      <c r="E62" s="1">
        <v>8</v>
      </c>
      <c r="F62" s="1">
        <v>94.91</v>
      </c>
      <c r="G62" s="1" t="s">
        <v>2</v>
      </c>
      <c r="H62" s="1">
        <v>2019</v>
      </c>
      <c r="I62" s="1" t="s">
        <v>17</v>
      </c>
      <c r="BK62">
        <v>62</v>
      </c>
      <c r="BL62" t="s">
        <v>15</v>
      </c>
      <c r="BM62" s="1">
        <v>4</v>
      </c>
      <c r="BN62" s="1">
        <v>90.58</v>
      </c>
      <c r="BO62" t="s">
        <v>11</v>
      </c>
      <c r="BP62" s="1">
        <v>11</v>
      </c>
      <c r="BQ62" s="1">
        <v>93.97</v>
      </c>
      <c r="BR62" s="1" t="s">
        <v>2</v>
      </c>
      <c r="BS62" s="1">
        <v>2017</v>
      </c>
      <c r="BT62" s="1" t="s">
        <v>18</v>
      </c>
    </row>
    <row r="63" spans="1:72" x14ac:dyDescent="0.5">
      <c r="A63" t="s">
        <v>15</v>
      </c>
      <c r="B63" s="1">
        <v>10</v>
      </c>
      <c r="C63" s="1">
        <v>94.4</v>
      </c>
      <c r="D63" t="s">
        <v>13</v>
      </c>
      <c r="E63" s="1">
        <v>9</v>
      </c>
      <c r="F63" s="1">
        <v>91.97</v>
      </c>
      <c r="G63" s="1" t="s">
        <v>2</v>
      </c>
      <c r="H63" s="1">
        <v>2017</v>
      </c>
      <c r="I63" s="1" t="s">
        <v>17</v>
      </c>
      <c r="BK63">
        <v>63</v>
      </c>
      <c r="BL63" t="s">
        <v>7</v>
      </c>
      <c r="BM63" s="1">
        <v>6</v>
      </c>
      <c r="BN63" s="1">
        <v>90.24</v>
      </c>
      <c r="BO63" t="s">
        <v>8</v>
      </c>
      <c r="BP63" s="1">
        <v>3</v>
      </c>
      <c r="BQ63" s="1">
        <v>89.63</v>
      </c>
      <c r="BR63" s="1" t="s">
        <v>2</v>
      </c>
      <c r="BS63" s="1">
        <v>2017</v>
      </c>
      <c r="BT63" s="1">
        <v>1</v>
      </c>
    </row>
    <row r="64" spans="1:72" x14ac:dyDescent="0.5">
      <c r="A64" t="s">
        <v>15</v>
      </c>
      <c r="B64" s="1">
        <v>8</v>
      </c>
      <c r="C64" s="1">
        <v>93.96</v>
      </c>
      <c r="D64" t="s">
        <v>50</v>
      </c>
      <c r="E64" s="1">
        <v>10</v>
      </c>
      <c r="F64" s="1">
        <v>100.2</v>
      </c>
      <c r="G64" s="1" t="s">
        <v>2</v>
      </c>
      <c r="H64" s="1">
        <v>2018</v>
      </c>
      <c r="I64" s="1" t="s">
        <v>17</v>
      </c>
      <c r="BK64">
        <v>64</v>
      </c>
      <c r="BL64" t="s">
        <v>5</v>
      </c>
      <c r="BM64" s="1">
        <v>10</v>
      </c>
      <c r="BN64" s="1">
        <v>89.82</v>
      </c>
      <c r="BO64" t="s">
        <v>7</v>
      </c>
      <c r="BP64" s="1">
        <v>9</v>
      </c>
      <c r="BQ64" s="1">
        <v>88.88</v>
      </c>
      <c r="BR64" s="1" t="s">
        <v>2</v>
      </c>
      <c r="BS64" s="1">
        <v>2017</v>
      </c>
      <c r="BT64" s="1" t="s">
        <v>17</v>
      </c>
    </row>
    <row r="65" spans="1:72" x14ac:dyDescent="0.5">
      <c r="A65" s="9" t="s">
        <v>15</v>
      </c>
      <c r="B65" s="1">
        <v>4</v>
      </c>
      <c r="C65" s="1">
        <v>92.44</v>
      </c>
      <c r="D65" s="9" t="s">
        <v>3</v>
      </c>
      <c r="E65" s="1">
        <v>8</v>
      </c>
      <c r="F65" s="1">
        <v>94.74</v>
      </c>
      <c r="G65" s="1" t="s">
        <v>2</v>
      </c>
      <c r="H65" s="1">
        <v>2019</v>
      </c>
      <c r="I65" s="1" t="s">
        <v>17</v>
      </c>
      <c r="BK65">
        <v>65</v>
      </c>
      <c r="BL65" t="s">
        <v>8</v>
      </c>
      <c r="BM65" s="1">
        <v>3</v>
      </c>
      <c r="BN65" s="1">
        <v>89.63</v>
      </c>
      <c r="BO65" t="s">
        <v>7</v>
      </c>
      <c r="BP65" s="1">
        <v>6</v>
      </c>
      <c r="BQ65" s="1">
        <v>90.24</v>
      </c>
      <c r="BR65" s="1" t="s">
        <v>2</v>
      </c>
      <c r="BS65" s="1">
        <v>2017</v>
      </c>
      <c r="BT65" s="1">
        <v>1</v>
      </c>
    </row>
    <row r="66" spans="1:72" x14ac:dyDescent="0.5">
      <c r="A66" t="s">
        <v>13</v>
      </c>
      <c r="B66" s="1">
        <v>9</v>
      </c>
      <c r="C66" s="1">
        <v>91.97</v>
      </c>
      <c r="D66" t="s">
        <v>15</v>
      </c>
      <c r="E66" s="1">
        <v>10</v>
      </c>
      <c r="F66" s="1">
        <v>94.4</v>
      </c>
      <c r="G66" s="1" t="s">
        <v>2</v>
      </c>
      <c r="H66" s="1">
        <v>2017</v>
      </c>
      <c r="I66" s="1" t="s">
        <v>17</v>
      </c>
      <c r="BK66">
        <v>66</v>
      </c>
      <c r="BL66" t="s">
        <v>7</v>
      </c>
      <c r="BM66" s="1">
        <v>9</v>
      </c>
      <c r="BN66" s="1">
        <v>88.88</v>
      </c>
      <c r="BO66" t="s">
        <v>5</v>
      </c>
      <c r="BP66" s="1">
        <v>10</v>
      </c>
      <c r="BQ66" s="1">
        <v>89.82</v>
      </c>
      <c r="BR66" s="1" t="s">
        <v>2</v>
      </c>
      <c r="BS66" s="1">
        <v>2017</v>
      </c>
      <c r="BT66" s="1" t="s">
        <v>17</v>
      </c>
    </row>
    <row r="67" spans="1:72" x14ac:dyDescent="0.5">
      <c r="A67" t="s">
        <v>0</v>
      </c>
      <c r="B67" s="1">
        <v>8</v>
      </c>
      <c r="C67" s="1">
        <v>91.25</v>
      </c>
      <c r="D67" t="s">
        <v>3</v>
      </c>
      <c r="E67" s="1">
        <v>10</v>
      </c>
      <c r="F67" s="1">
        <v>96.21</v>
      </c>
      <c r="G67" s="1" t="s">
        <v>2</v>
      </c>
      <c r="H67" s="1">
        <v>2017</v>
      </c>
      <c r="I67" s="1" t="s">
        <v>17</v>
      </c>
      <c r="BK67">
        <v>67</v>
      </c>
      <c r="BL67" t="s">
        <v>5</v>
      </c>
      <c r="BM67" s="1">
        <v>6</v>
      </c>
      <c r="BN67" s="1">
        <v>87.82</v>
      </c>
      <c r="BO67" t="s">
        <v>6</v>
      </c>
      <c r="BP67" s="1">
        <v>2</v>
      </c>
      <c r="BQ67" s="1">
        <v>76.59</v>
      </c>
      <c r="BR67" s="1" t="s">
        <v>2</v>
      </c>
      <c r="BS67" s="1">
        <v>2017</v>
      </c>
      <c r="BT67" s="1">
        <v>1</v>
      </c>
    </row>
    <row r="68" spans="1:72" x14ac:dyDescent="0.5">
      <c r="A68" t="s">
        <v>9</v>
      </c>
      <c r="B68" s="1">
        <v>9</v>
      </c>
      <c r="C68" s="1">
        <v>91.22</v>
      </c>
      <c r="D68" t="s">
        <v>11</v>
      </c>
      <c r="E68" s="1">
        <v>10</v>
      </c>
      <c r="F68" s="1">
        <v>97.31</v>
      </c>
      <c r="G68" s="1" t="s">
        <v>2</v>
      </c>
      <c r="H68" s="1">
        <v>2017</v>
      </c>
      <c r="I68" s="1" t="s">
        <v>17</v>
      </c>
      <c r="BK68">
        <v>68</v>
      </c>
      <c r="BL68" t="s">
        <v>48</v>
      </c>
      <c r="BM68" s="1">
        <v>2</v>
      </c>
      <c r="BN68" s="1">
        <v>87.42</v>
      </c>
      <c r="BO68" t="s">
        <v>53</v>
      </c>
      <c r="BP68" s="1">
        <v>6</v>
      </c>
      <c r="BQ68" s="1">
        <v>107.56</v>
      </c>
      <c r="BR68" s="1" t="s">
        <v>2</v>
      </c>
      <c r="BS68" s="1">
        <v>2018</v>
      </c>
      <c r="BT68" s="1">
        <v>1</v>
      </c>
    </row>
    <row r="69" spans="1:72" x14ac:dyDescent="0.5">
      <c r="A69" t="s">
        <v>52</v>
      </c>
      <c r="B69" s="1">
        <v>7</v>
      </c>
      <c r="C69" s="1">
        <v>90.91</v>
      </c>
      <c r="D69" t="s">
        <v>53</v>
      </c>
      <c r="E69" s="1">
        <v>10</v>
      </c>
      <c r="F69" s="1">
        <v>95.58</v>
      </c>
      <c r="G69" s="1" t="s">
        <v>2</v>
      </c>
      <c r="H69" s="1">
        <v>2018</v>
      </c>
      <c r="I69" s="1" t="s">
        <v>17</v>
      </c>
      <c r="BK69">
        <v>69</v>
      </c>
      <c r="BL69" s="9" t="s">
        <v>52</v>
      </c>
      <c r="BM69" s="1">
        <v>3</v>
      </c>
      <c r="BN69" s="1">
        <v>87.2</v>
      </c>
      <c r="BO69" s="9" t="s">
        <v>46</v>
      </c>
      <c r="BP69" s="1">
        <v>8</v>
      </c>
      <c r="BQ69" s="1">
        <v>102.86</v>
      </c>
      <c r="BR69" s="1" t="s">
        <v>2</v>
      </c>
      <c r="BS69" s="1">
        <v>2019</v>
      </c>
      <c r="BT69" s="1" t="s">
        <v>17</v>
      </c>
    </row>
    <row r="70" spans="1:72" x14ac:dyDescent="0.5">
      <c r="A70" t="s">
        <v>5</v>
      </c>
      <c r="B70" s="1">
        <v>10</v>
      </c>
      <c r="C70" s="1">
        <v>89.82</v>
      </c>
      <c r="D70" t="s">
        <v>7</v>
      </c>
      <c r="E70" s="1">
        <v>9</v>
      </c>
      <c r="F70" s="1">
        <v>88.88</v>
      </c>
      <c r="G70" s="1" t="s">
        <v>2</v>
      </c>
      <c r="H70" s="1">
        <v>2017</v>
      </c>
      <c r="I70" s="1" t="s">
        <v>17</v>
      </c>
      <c r="BK70">
        <v>70</v>
      </c>
      <c r="BL70" t="s">
        <v>16</v>
      </c>
      <c r="BM70" s="1">
        <v>5</v>
      </c>
      <c r="BN70" s="1">
        <v>86.42</v>
      </c>
      <c r="BO70" t="s">
        <v>52</v>
      </c>
      <c r="BP70" s="1">
        <v>6</v>
      </c>
      <c r="BQ70" s="1">
        <v>83.45</v>
      </c>
      <c r="BR70" s="1" t="s">
        <v>2</v>
      </c>
      <c r="BS70" s="1">
        <v>2018</v>
      </c>
      <c r="BT70" s="1">
        <v>1</v>
      </c>
    </row>
    <row r="71" spans="1:72" x14ac:dyDescent="0.5">
      <c r="A71" t="s">
        <v>7</v>
      </c>
      <c r="B71" s="1">
        <v>9</v>
      </c>
      <c r="C71" s="1">
        <v>88.88</v>
      </c>
      <c r="D71" t="s">
        <v>5</v>
      </c>
      <c r="E71" s="1">
        <v>10</v>
      </c>
      <c r="F71" s="1">
        <v>89.82</v>
      </c>
      <c r="G71" s="1" t="s">
        <v>2</v>
      </c>
      <c r="H71" s="1">
        <v>2017</v>
      </c>
      <c r="I71" s="1" t="s">
        <v>17</v>
      </c>
      <c r="BK71">
        <v>71</v>
      </c>
      <c r="BL71" s="9" t="s">
        <v>46</v>
      </c>
      <c r="BM71" s="1">
        <v>6</v>
      </c>
      <c r="BN71" s="1">
        <v>86.28</v>
      </c>
      <c r="BO71" t="s">
        <v>58</v>
      </c>
      <c r="BP71" s="1">
        <v>2</v>
      </c>
      <c r="BQ71" s="1">
        <v>77.13</v>
      </c>
      <c r="BR71" s="1" t="s">
        <v>2</v>
      </c>
      <c r="BS71" s="1">
        <v>2019</v>
      </c>
      <c r="BT71" s="1">
        <v>1</v>
      </c>
    </row>
    <row r="72" spans="1:72" x14ac:dyDescent="0.5">
      <c r="A72" s="9" t="s">
        <v>52</v>
      </c>
      <c r="B72" s="1">
        <v>3</v>
      </c>
      <c r="C72" s="1">
        <v>87.2</v>
      </c>
      <c r="D72" s="9" t="s">
        <v>46</v>
      </c>
      <c r="E72" s="1">
        <v>8</v>
      </c>
      <c r="F72" s="1">
        <v>102.86</v>
      </c>
      <c r="G72" s="1" t="s">
        <v>2</v>
      </c>
      <c r="H72" s="1">
        <v>2019</v>
      </c>
      <c r="I72" s="1" t="s">
        <v>17</v>
      </c>
      <c r="BK72">
        <v>72</v>
      </c>
      <c r="BL72" t="s">
        <v>9</v>
      </c>
      <c r="BM72" s="1">
        <v>4</v>
      </c>
      <c r="BN72" s="1">
        <v>86.03</v>
      </c>
      <c r="BO72" t="s">
        <v>15</v>
      </c>
      <c r="BP72" s="1">
        <v>6</v>
      </c>
      <c r="BQ72" s="1">
        <v>94.32</v>
      </c>
      <c r="BR72" s="1" t="s">
        <v>2</v>
      </c>
      <c r="BS72" s="1">
        <v>2018</v>
      </c>
      <c r="BT72" s="1">
        <v>1</v>
      </c>
    </row>
    <row r="73" spans="1:72" x14ac:dyDescent="0.5">
      <c r="A73" s="9" t="s">
        <v>5</v>
      </c>
      <c r="B73" s="1">
        <v>0</v>
      </c>
      <c r="C73" s="1">
        <v>82.61</v>
      </c>
      <c r="D73" s="9" t="s">
        <v>50</v>
      </c>
      <c r="E73" s="1">
        <v>8</v>
      </c>
      <c r="F73" s="1">
        <v>96.97</v>
      </c>
      <c r="G73" s="1" t="s">
        <v>2</v>
      </c>
      <c r="H73" s="1">
        <v>2019</v>
      </c>
      <c r="I73" s="1" t="s">
        <v>18</v>
      </c>
      <c r="BK73">
        <v>73</v>
      </c>
      <c r="BL73" t="s">
        <v>10</v>
      </c>
      <c r="BM73" s="1">
        <v>4</v>
      </c>
      <c r="BN73" s="1">
        <v>85.71</v>
      </c>
      <c r="BO73" t="s">
        <v>9</v>
      </c>
      <c r="BP73" s="1">
        <v>6</v>
      </c>
      <c r="BQ73" s="1">
        <v>93.42</v>
      </c>
      <c r="BR73" s="1" t="s">
        <v>2</v>
      </c>
      <c r="BS73" s="1">
        <v>2017</v>
      </c>
      <c r="BT73" s="1">
        <v>1</v>
      </c>
    </row>
    <row r="74" spans="1:72" x14ac:dyDescent="0.5">
      <c r="A74" t="s">
        <v>15</v>
      </c>
      <c r="B74" s="1">
        <v>4</v>
      </c>
      <c r="C74" s="1">
        <v>90.58</v>
      </c>
      <c r="D74" t="s">
        <v>11</v>
      </c>
      <c r="E74" s="1">
        <v>11</v>
      </c>
      <c r="F74" s="1">
        <v>93.97</v>
      </c>
      <c r="G74" s="1" t="s">
        <v>2</v>
      </c>
      <c r="H74" s="1">
        <v>2017</v>
      </c>
      <c r="I74" s="1" t="s">
        <v>18</v>
      </c>
      <c r="BK74">
        <v>74</v>
      </c>
      <c r="BL74" t="s">
        <v>13</v>
      </c>
      <c r="BM74" s="1">
        <v>6</v>
      </c>
      <c r="BN74" s="1">
        <v>84.3</v>
      </c>
      <c r="BO74" t="s">
        <v>14</v>
      </c>
      <c r="BP74" s="1">
        <v>3</v>
      </c>
      <c r="BQ74" s="1">
        <v>82.8</v>
      </c>
      <c r="BR74" s="1" t="s">
        <v>2</v>
      </c>
      <c r="BS74" s="1">
        <v>2017</v>
      </c>
      <c r="BT74" s="1">
        <v>1</v>
      </c>
    </row>
    <row r="75" spans="1:72" x14ac:dyDescent="0.5">
      <c r="A75" t="s">
        <v>3</v>
      </c>
      <c r="B75" s="1">
        <v>4</v>
      </c>
      <c r="C75" s="1">
        <v>92.68</v>
      </c>
      <c r="D75" t="s">
        <v>5</v>
      </c>
      <c r="E75" s="1">
        <v>11</v>
      </c>
      <c r="F75" s="1">
        <v>95.27</v>
      </c>
      <c r="G75" s="1" t="s">
        <v>2</v>
      </c>
      <c r="H75" s="1">
        <v>2017</v>
      </c>
      <c r="I75" s="1" t="s">
        <v>18</v>
      </c>
      <c r="BK75">
        <v>75</v>
      </c>
      <c r="BL75" t="s">
        <v>49</v>
      </c>
      <c r="BM75" s="1">
        <v>0</v>
      </c>
      <c r="BN75" s="1">
        <v>84.28</v>
      </c>
      <c r="BO75" t="s">
        <v>5</v>
      </c>
      <c r="BP75" s="1">
        <v>6</v>
      </c>
      <c r="BQ75" s="1">
        <v>99.1</v>
      </c>
      <c r="BR75" s="1" t="s">
        <v>2</v>
      </c>
      <c r="BS75" s="1">
        <v>2018</v>
      </c>
      <c r="BT75" s="1">
        <v>1</v>
      </c>
    </row>
    <row r="76" spans="1:72" x14ac:dyDescent="0.5">
      <c r="A76" t="s">
        <v>11</v>
      </c>
      <c r="B76" s="1">
        <v>11</v>
      </c>
      <c r="C76" s="1">
        <v>93.97</v>
      </c>
      <c r="D76" t="s">
        <v>15</v>
      </c>
      <c r="E76" s="1">
        <v>4</v>
      </c>
      <c r="F76" s="1">
        <v>90.58</v>
      </c>
      <c r="G76" s="1" t="s">
        <v>2</v>
      </c>
      <c r="H76" s="1">
        <v>2017</v>
      </c>
      <c r="I76" s="1" t="s">
        <v>18</v>
      </c>
      <c r="BK76">
        <v>76</v>
      </c>
      <c r="BL76" t="s">
        <v>9</v>
      </c>
      <c r="BM76" s="1">
        <v>4</v>
      </c>
      <c r="BN76" s="1">
        <v>83.8</v>
      </c>
      <c r="BO76" s="9" t="s">
        <v>5</v>
      </c>
      <c r="BP76" s="1">
        <v>6</v>
      </c>
      <c r="BQ76" s="1">
        <v>82.24</v>
      </c>
      <c r="BR76" s="1" t="s">
        <v>2</v>
      </c>
      <c r="BS76" s="1">
        <v>2019</v>
      </c>
      <c r="BT76" s="1">
        <v>1</v>
      </c>
    </row>
    <row r="77" spans="1:72" x14ac:dyDescent="0.5">
      <c r="A77" t="s">
        <v>5</v>
      </c>
      <c r="B77" s="1">
        <v>11</v>
      </c>
      <c r="C77" s="1">
        <v>95.27</v>
      </c>
      <c r="D77" t="s">
        <v>3</v>
      </c>
      <c r="E77" s="1">
        <v>4</v>
      </c>
      <c r="F77" s="1">
        <v>92.68</v>
      </c>
      <c r="G77" s="1" t="s">
        <v>2</v>
      </c>
      <c r="H77" s="1">
        <v>2017</v>
      </c>
      <c r="I77" s="1" t="s">
        <v>18</v>
      </c>
      <c r="BK77">
        <v>77</v>
      </c>
      <c r="BL77" t="s">
        <v>45</v>
      </c>
      <c r="BM77" s="1">
        <v>2</v>
      </c>
      <c r="BN77" s="1">
        <v>83.49</v>
      </c>
      <c r="BO77" s="9" t="s">
        <v>50</v>
      </c>
      <c r="BP77" s="1">
        <v>6</v>
      </c>
      <c r="BQ77" s="1">
        <v>93.24</v>
      </c>
      <c r="BR77" s="1" t="s">
        <v>2</v>
      </c>
      <c r="BS77" s="1">
        <v>2019</v>
      </c>
      <c r="BT77" s="1">
        <v>1</v>
      </c>
    </row>
    <row r="78" spans="1:72" x14ac:dyDescent="0.5">
      <c r="A78" t="s">
        <v>0</v>
      </c>
      <c r="B78" s="1">
        <v>5</v>
      </c>
      <c r="C78" s="1">
        <v>95.75</v>
      </c>
      <c r="D78" t="s">
        <v>55</v>
      </c>
      <c r="E78" s="1">
        <v>11</v>
      </c>
      <c r="F78" s="1">
        <v>100.4</v>
      </c>
      <c r="G78" s="1" t="s">
        <v>2</v>
      </c>
      <c r="H78" s="1">
        <v>2018</v>
      </c>
      <c r="I78" s="1" t="s">
        <v>18</v>
      </c>
      <c r="BK78">
        <v>78</v>
      </c>
      <c r="BL78" t="s">
        <v>52</v>
      </c>
      <c r="BM78" s="1">
        <v>6</v>
      </c>
      <c r="BN78" s="1">
        <v>83.45</v>
      </c>
      <c r="BO78" t="s">
        <v>16</v>
      </c>
      <c r="BP78" s="1">
        <v>5</v>
      </c>
      <c r="BQ78" s="1">
        <v>86.42</v>
      </c>
      <c r="BR78" s="1" t="s">
        <v>2</v>
      </c>
      <c r="BS78" s="1">
        <v>2018</v>
      </c>
      <c r="BT78" s="1">
        <v>1</v>
      </c>
    </row>
    <row r="79" spans="1:72" x14ac:dyDescent="0.5">
      <c r="A79" s="9" t="s">
        <v>3</v>
      </c>
      <c r="B79" s="1">
        <v>8</v>
      </c>
      <c r="C79" s="1">
        <v>96.25</v>
      </c>
      <c r="D79" s="9" t="s">
        <v>46</v>
      </c>
      <c r="E79" s="1">
        <v>5</v>
      </c>
      <c r="F79" s="1">
        <v>98.25</v>
      </c>
      <c r="G79" s="1" t="s">
        <v>2</v>
      </c>
      <c r="H79" s="1">
        <v>2019</v>
      </c>
      <c r="I79" s="1" t="s">
        <v>18</v>
      </c>
      <c r="BK79">
        <v>79</v>
      </c>
      <c r="BL79" t="s">
        <v>10</v>
      </c>
      <c r="BM79" s="1">
        <v>6</v>
      </c>
      <c r="BN79" s="1">
        <v>82.84</v>
      </c>
      <c r="BO79" t="s">
        <v>44</v>
      </c>
      <c r="BP79" s="1">
        <v>4</v>
      </c>
      <c r="BQ79" s="1">
        <v>81.86</v>
      </c>
      <c r="BR79" s="1" t="s">
        <v>2</v>
      </c>
      <c r="BS79" s="1">
        <v>2018</v>
      </c>
      <c r="BT79" s="1">
        <v>1</v>
      </c>
    </row>
    <row r="80" spans="1:72" x14ac:dyDescent="0.5">
      <c r="A80" s="9" t="s">
        <v>50</v>
      </c>
      <c r="B80" s="1">
        <v>8</v>
      </c>
      <c r="C80" s="1">
        <v>96.97</v>
      </c>
      <c r="D80" s="9" t="s">
        <v>5</v>
      </c>
      <c r="E80" s="1">
        <v>0</v>
      </c>
      <c r="F80" s="1">
        <v>82.61</v>
      </c>
      <c r="G80" s="1" t="s">
        <v>2</v>
      </c>
      <c r="H80" s="1">
        <v>2019</v>
      </c>
      <c r="I80" s="1" t="s">
        <v>18</v>
      </c>
      <c r="BK80">
        <v>80</v>
      </c>
      <c r="BL80" t="s">
        <v>14</v>
      </c>
      <c r="BM80" s="1">
        <v>3</v>
      </c>
      <c r="BN80" s="1">
        <v>82.8</v>
      </c>
      <c r="BO80" t="s">
        <v>13</v>
      </c>
      <c r="BP80" s="1">
        <v>6</v>
      </c>
      <c r="BQ80" s="1">
        <v>84.3</v>
      </c>
      <c r="BR80" s="1" t="s">
        <v>2</v>
      </c>
      <c r="BS80" s="1">
        <v>2017</v>
      </c>
      <c r="BT80" s="1">
        <v>1</v>
      </c>
    </row>
    <row r="81" spans="1:72" x14ac:dyDescent="0.5">
      <c r="A81" s="9" t="s">
        <v>46</v>
      </c>
      <c r="B81" s="1">
        <v>5</v>
      </c>
      <c r="C81" s="1">
        <v>98.25</v>
      </c>
      <c r="D81" s="9" t="s">
        <v>3</v>
      </c>
      <c r="E81" s="1">
        <v>8</v>
      </c>
      <c r="F81" s="1">
        <v>96.25</v>
      </c>
      <c r="G81" s="1" t="s">
        <v>2</v>
      </c>
      <c r="H81" s="1">
        <v>2019</v>
      </c>
      <c r="I81" s="1" t="s">
        <v>18</v>
      </c>
      <c r="BK81">
        <v>81</v>
      </c>
      <c r="BL81" s="9" t="s">
        <v>5</v>
      </c>
      <c r="BM81" s="1">
        <v>0</v>
      </c>
      <c r="BN81" s="1">
        <v>82.61</v>
      </c>
      <c r="BO81" s="9" t="s">
        <v>50</v>
      </c>
      <c r="BP81" s="1">
        <v>8</v>
      </c>
      <c r="BQ81" s="1">
        <v>96.97</v>
      </c>
      <c r="BR81" s="1" t="s">
        <v>2</v>
      </c>
      <c r="BS81" s="1">
        <v>2019</v>
      </c>
      <c r="BT81" s="1" t="s">
        <v>18</v>
      </c>
    </row>
    <row r="82" spans="1:72" x14ac:dyDescent="0.5">
      <c r="A82" t="s">
        <v>55</v>
      </c>
      <c r="B82" s="1">
        <v>11</v>
      </c>
      <c r="C82" s="1">
        <v>100.4</v>
      </c>
      <c r="D82" t="s">
        <v>0</v>
      </c>
      <c r="E82" s="1">
        <v>5</v>
      </c>
      <c r="F82" s="1">
        <v>95.75</v>
      </c>
      <c r="G82" s="1" t="s">
        <v>2</v>
      </c>
      <c r="H82" s="1">
        <v>2018</v>
      </c>
      <c r="I82" s="1" t="s">
        <v>18</v>
      </c>
      <c r="BK82">
        <v>82</v>
      </c>
      <c r="BL82" t="s">
        <v>1</v>
      </c>
      <c r="BM82" s="1">
        <v>2</v>
      </c>
      <c r="BN82" s="1">
        <v>82.43</v>
      </c>
      <c r="BO82" t="s">
        <v>0</v>
      </c>
      <c r="BP82" s="1">
        <v>6</v>
      </c>
      <c r="BQ82" s="1">
        <v>103.98</v>
      </c>
      <c r="BR82" s="1" t="s">
        <v>2</v>
      </c>
      <c r="BS82" s="1">
        <v>2017</v>
      </c>
      <c r="BT82" s="1">
        <v>1</v>
      </c>
    </row>
    <row r="83" spans="1:72" x14ac:dyDescent="0.5">
      <c r="A83" t="s">
        <v>50</v>
      </c>
      <c r="B83" s="1">
        <v>7</v>
      </c>
      <c r="C83" s="1">
        <v>103.47</v>
      </c>
      <c r="D83" t="s">
        <v>5</v>
      </c>
      <c r="E83" s="1">
        <v>11</v>
      </c>
      <c r="F83" s="1">
        <v>104.42</v>
      </c>
      <c r="G83" s="1" t="s">
        <v>2</v>
      </c>
      <c r="H83" s="1">
        <v>2018</v>
      </c>
      <c r="I83" s="1" t="s">
        <v>18</v>
      </c>
      <c r="BK83">
        <v>83</v>
      </c>
      <c r="BL83" s="9" t="s">
        <v>5</v>
      </c>
      <c r="BM83" s="1">
        <v>6</v>
      </c>
      <c r="BN83" s="1">
        <v>82.24</v>
      </c>
      <c r="BO83" t="s">
        <v>9</v>
      </c>
      <c r="BP83" s="1">
        <v>4</v>
      </c>
      <c r="BQ83" s="1">
        <v>83.8</v>
      </c>
      <c r="BR83" s="1" t="s">
        <v>2</v>
      </c>
      <c r="BS83" s="1">
        <v>2019</v>
      </c>
      <c r="BT83" s="1">
        <v>1</v>
      </c>
    </row>
    <row r="84" spans="1:72" x14ac:dyDescent="0.5">
      <c r="A84" s="7" t="s">
        <v>5</v>
      </c>
      <c r="B84" s="1">
        <v>11</v>
      </c>
      <c r="C84" s="1">
        <v>104.42</v>
      </c>
      <c r="D84" t="s">
        <v>50</v>
      </c>
      <c r="E84" s="1">
        <v>7</v>
      </c>
      <c r="F84" s="1">
        <v>103.47</v>
      </c>
      <c r="G84" s="1" t="s">
        <v>2</v>
      </c>
      <c r="H84" s="1">
        <v>2018</v>
      </c>
      <c r="I84" s="1" t="s">
        <v>18</v>
      </c>
      <c r="BK84">
        <v>84</v>
      </c>
      <c r="BL84" t="s">
        <v>44</v>
      </c>
      <c r="BM84" s="1">
        <v>4</v>
      </c>
      <c r="BN84" s="1">
        <v>81.86</v>
      </c>
      <c r="BO84" t="s">
        <v>10</v>
      </c>
      <c r="BP84" s="1">
        <v>6</v>
      </c>
      <c r="BQ84" s="1">
        <v>82.84</v>
      </c>
      <c r="BR84" s="1" t="s">
        <v>2</v>
      </c>
      <c r="BS84" s="1">
        <v>2018</v>
      </c>
      <c r="BT84" s="1">
        <v>1</v>
      </c>
    </row>
    <row r="85" spans="1:72" x14ac:dyDescent="0.5">
      <c r="A85" s="9" t="s">
        <v>3</v>
      </c>
      <c r="B85" s="1">
        <v>3</v>
      </c>
      <c r="C85" s="1">
        <v>100.6</v>
      </c>
      <c r="D85" s="9" t="s">
        <v>50</v>
      </c>
      <c r="E85" s="1">
        <v>8</v>
      </c>
      <c r="F85" s="1">
        <v>99</v>
      </c>
      <c r="G85" s="1" t="s">
        <v>2</v>
      </c>
      <c r="H85" s="1">
        <v>2019</v>
      </c>
      <c r="I85" s="1" t="s">
        <v>19</v>
      </c>
      <c r="BK85">
        <v>85</v>
      </c>
      <c r="BL85" t="s">
        <v>45</v>
      </c>
      <c r="BM85" s="1">
        <v>2</v>
      </c>
      <c r="BN85" s="1">
        <v>81.31</v>
      </c>
      <c r="BO85" t="s">
        <v>7</v>
      </c>
      <c r="BP85" s="1">
        <v>6</v>
      </c>
      <c r="BQ85" s="1">
        <v>92.46</v>
      </c>
      <c r="BR85" s="1" t="s">
        <v>2</v>
      </c>
      <c r="BS85" s="1">
        <v>2018</v>
      </c>
      <c r="BT85" s="1">
        <v>1</v>
      </c>
    </row>
    <row r="86" spans="1:72" x14ac:dyDescent="0.5">
      <c r="A86" t="s">
        <v>5</v>
      </c>
      <c r="B86" s="1">
        <v>8</v>
      </c>
      <c r="C86" s="1">
        <v>99.74</v>
      </c>
      <c r="D86" t="s">
        <v>11</v>
      </c>
      <c r="E86" s="1">
        <v>11</v>
      </c>
      <c r="F86" s="1">
        <v>98.88</v>
      </c>
      <c r="G86" s="1" t="s">
        <v>2</v>
      </c>
      <c r="H86" s="1">
        <v>2017</v>
      </c>
      <c r="I86" s="1" t="s">
        <v>19</v>
      </c>
      <c r="BK86">
        <v>86</v>
      </c>
      <c r="BL86" t="s">
        <v>57</v>
      </c>
      <c r="BM86" s="1">
        <v>0</v>
      </c>
      <c r="BN86" s="1">
        <v>79.34</v>
      </c>
      <c r="BO86" s="9" t="s">
        <v>0</v>
      </c>
      <c r="BP86" s="1">
        <v>6</v>
      </c>
      <c r="BQ86" s="1">
        <v>96.67</v>
      </c>
      <c r="BR86" s="1" t="s">
        <v>2</v>
      </c>
      <c r="BS86" s="1">
        <v>2019</v>
      </c>
      <c r="BT86" s="1">
        <v>1</v>
      </c>
    </row>
    <row r="87" spans="1:72" x14ac:dyDescent="0.5">
      <c r="A87" t="s">
        <v>7</v>
      </c>
      <c r="B87" s="1">
        <v>8</v>
      </c>
      <c r="C87" s="1">
        <v>99.17</v>
      </c>
      <c r="D87" s="7" t="s">
        <v>5</v>
      </c>
      <c r="E87" s="1">
        <v>11</v>
      </c>
      <c r="F87" s="1">
        <v>97.7</v>
      </c>
      <c r="G87" s="1" t="s">
        <v>2</v>
      </c>
      <c r="H87" s="1">
        <v>2018</v>
      </c>
      <c r="I87" s="1" t="s">
        <v>19</v>
      </c>
      <c r="BK87">
        <v>87</v>
      </c>
      <c r="BL87" t="s">
        <v>56</v>
      </c>
      <c r="BM87" s="1">
        <v>3</v>
      </c>
      <c r="BN87" s="1">
        <v>78.930000000000007</v>
      </c>
      <c r="BO87" s="9" t="s">
        <v>15</v>
      </c>
      <c r="BP87" s="1">
        <v>6</v>
      </c>
      <c r="BQ87" s="1">
        <v>97.62</v>
      </c>
      <c r="BR87" s="1" t="s">
        <v>2</v>
      </c>
      <c r="BS87" s="1">
        <v>2019</v>
      </c>
      <c r="BT87" s="1">
        <v>1</v>
      </c>
    </row>
    <row r="88" spans="1:72" x14ac:dyDescent="0.5">
      <c r="A88" s="9" t="s">
        <v>50</v>
      </c>
      <c r="B88" s="1">
        <v>8</v>
      </c>
      <c r="C88" s="1">
        <v>99</v>
      </c>
      <c r="D88" s="9" t="s">
        <v>3</v>
      </c>
      <c r="E88" s="1">
        <v>3</v>
      </c>
      <c r="F88" s="1">
        <v>100.6</v>
      </c>
      <c r="G88" s="1" t="s">
        <v>2</v>
      </c>
      <c r="H88" s="1">
        <v>2019</v>
      </c>
      <c r="I88" s="1" t="s">
        <v>19</v>
      </c>
      <c r="BK88">
        <v>88</v>
      </c>
      <c r="BL88" t="s">
        <v>58</v>
      </c>
      <c r="BM88" s="1">
        <v>2</v>
      </c>
      <c r="BN88" s="1">
        <v>77.13</v>
      </c>
      <c r="BO88" s="9" t="s">
        <v>46</v>
      </c>
      <c r="BP88" s="1">
        <v>6</v>
      </c>
      <c r="BQ88" s="1">
        <v>86.28</v>
      </c>
      <c r="BR88" s="1" t="s">
        <v>2</v>
      </c>
      <c r="BS88" s="1">
        <v>2019</v>
      </c>
      <c r="BT88" s="1">
        <v>1</v>
      </c>
    </row>
    <row r="89" spans="1:72" x14ac:dyDescent="0.5">
      <c r="A89" t="s">
        <v>11</v>
      </c>
      <c r="B89" s="1">
        <v>11</v>
      </c>
      <c r="C89" s="1">
        <v>98.88</v>
      </c>
      <c r="D89" t="s">
        <v>5</v>
      </c>
      <c r="E89" s="1">
        <v>8</v>
      </c>
      <c r="F89" s="1">
        <v>99.74</v>
      </c>
      <c r="G89" s="1" t="s">
        <v>2</v>
      </c>
      <c r="H89" s="1">
        <v>2017</v>
      </c>
      <c r="I89" s="1" t="s">
        <v>19</v>
      </c>
      <c r="BK89">
        <v>89</v>
      </c>
      <c r="BL89" t="s">
        <v>6</v>
      </c>
      <c r="BM89" s="1">
        <v>2</v>
      </c>
      <c r="BN89" s="1">
        <v>76.59</v>
      </c>
      <c r="BO89" t="s">
        <v>5</v>
      </c>
      <c r="BP89" s="1">
        <v>6</v>
      </c>
      <c r="BQ89" s="1">
        <v>87.82</v>
      </c>
      <c r="BR89" s="1" t="s">
        <v>2</v>
      </c>
      <c r="BS89" s="1">
        <v>2017</v>
      </c>
      <c r="BT89" s="1">
        <v>1</v>
      </c>
    </row>
    <row r="90" spans="1:72" x14ac:dyDescent="0.5">
      <c r="A90" s="7" t="s">
        <v>5</v>
      </c>
      <c r="B90" s="1">
        <v>11</v>
      </c>
      <c r="C90" s="1">
        <v>97.7</v>
      </c>
      <c r="D90" t="s">
        <v>7</v>
      </c>
      <c r="E90" s="1">
        <v>8</v>
      </c>
      <c r="F90" s="1">
        <v>99.17</v>
      </c>
      <c r="G90" s="1" t="s">
        <v>2</v>
      </c>
      <c r="H90" s="1">
        <v>2018</v>
      </c>
      <c r="I90" s="1" t="s">
        <v>19</v>
      </c>
      <c r="BK90">
        <v>90</v>
      </c>
      <c r="BL90" t="s">
        <v>4</v>
      </c>
      <c r="BM90" s="1">
        <v>0</v>
      </c>
      <c r="BN90" s="1">
        <v>73.3</v>
      </c>
      <c r="BO90" t="s">
        <v>3</v>
      </c>
      <c r="BP90" s="1">
        <v>6</v>
      </c>
      <c r="BQ90" s="1">
        <v>94.93</v>
      </c>
      <c r="BR90" s="1" t="s">
        <v>2</v>
      </c>
      <c r="BS90" s="1">
        <v>2017</v>
      </c>
      <c r="BT90" s="1">
        <v>1</v>
      </c>
    </row>
    <row r="91" spans="1:72" x14ac:dyDescent="0.5">
      <c r="C91" s="1">
        <f>AVERAGE(C1:C90)</f>
        <v>92.970999999999989</v>
      </c>
      <c r="D91" s="1"/>
      <c r="E91" s="1"/>
      <c r="F91" s="1">
        <f t="shared" ref="F91" si="0">AVERAGE(F1:F90)</f>
        <v>92.970999999999989</v>
      </c>
      <c r="BO91" s="1"/>
      <c r="BP91" s="1"/>
    </row>
    <row r="92" spans="1:72" x14ac:dyDescent="0.5">
      <c r="C92" s="1">
        <v>92.971000000000004</v>
      </c>
    </row>
  </sheetData>
  <sortState ref="BL1:BT92">
    <sortCondition descending="1" ref="BN1:BN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6"/>
  <sheetViews>
    <sheetView tabSelected="1" zoomScale="128" workbookViewId="0"/>
  </sheetViews>
  <sheetFormatPr defaultRowHeight="14.35" x14ac:dyDescent="0.5"/>
  <cols>
    <col min="1" max="1" width="13" customWidth="1"/>
    <col min="3" max="3" width="8.9375" style="1"/>
    <col min="4" max="4" width="19.87890625" bestFit="1" customWidth="1"/>
    <col min="6" max="6" width="8.9375" style="1"/>
    <col min="10" max="10" width="13.76171875" customWidth="1"/>
    <col min="11" max="29" width="8.9375" style="11"/>
  </cols>
  <sheetData>
    <row r="1" spans="1:62" ht="28.7" x14ac:dyDescent="0.5">
      <c r="A1" t="s">
        <v>12</v>
      </c>
      <c r="B1" s="1">
        <v>3</v>
      </c>
      <c r="C1" s="1">
        <v>91.85</v>
      </c>
      <c r="D1" t="s">
        <v>11</v>
      </c>
      <c r="E1" s="1">
        <v>6</v>
      </c>
      <c r="F1" s="1">
        <v>98.01</v>
      </c>
      <c r="G1" s="1" t="s">
        <v>2</v>
      </c>
      <c r="H1" s="1">
        <v>2017</v>
      </c>
      <c r="I1" s="1">
        <v>1</v>
      </c>
      <c r="J1" s="4" t="s">
        <v>28</v>
      </c>
      <c r="K1" s="5" t="s">
        <v>29</v>
      </c>
      <c r="L1" s="5" t="s">
        <v>30</v>
      </c>
      <c r="M1" s="5" t="s">
        <v>31</v>
      </c>
      <c r="N1" s="5" t="s">
        <v>66</v>
      </c>
      <c r="O1" s="5" t="s">
        <v>32</v>
      </c>
      <c r="P1" s="5" t="s">
        <v>33</v>
      </c>
      <c r="Q1" s="5" t="s">
        <v>34</v>
      </c>
      <c r="R1" s="5" t="s">
        <v>67</v>
      </c>
      <c r="S1" s="5" t="s">
        <v>68</v>
      </c>
      <c r="T1" s="5" t="s">
        <v>37</v>
      </c>
      <c r="U1" s="5" t="s">
        <v>35</v>
      </c>
      <c r="V1" s="5" t="s">
        <v>38</v>
      </c>
      <c r="W1" s="5" t="s">
        <v>69</v>
      </c>
      <c r="X1" s="5" t="s">
        <v>39</v>
      </c>
      <c r="Y1" s="5" t="s">
        <v>40</v>
      </c>
      <c r="Z1" s="5" t="s">
        <v>41</v>
      </c>
      <c r="AA1" s="5" t="s">
        <v>42</v>
      </c>
      <c r="AB1" s="5" t="s">
        <v>70</v>
      </c>
      <c r="AC1" s="5" t="s">
        <v>64</v>
      </c>
      <c r="AQ1" s="4" t="s">
        <v>28</v>
      </c>
      <c r="AR1" s="5" t="s">
        <v>29</v>
      </c>
      <c r="AS1" s="5" t="s">
        <v>30</v>
      </c>
      <c r="AT1" s="5" t="s">
        <v>31</v>
      </c>
      <c r="AU1" s="5" t="s">
        <v>66</v>
      </c>
      <c r="AV1" s="5" t="s">
        <v>32</v>
      </c>
      <c r="AW1" s="5" t="s">
        <v>33</v>
      </c>
      <c r="AX1" s="5" t="s">
        <v>34</v>
      </c>
      <c r="AY1" s="5" t="s">
        <v>35</v>
      </c>
      <c r="AZ1" s="5" t="s">
        <v>36</v>
      </c>
      <c r="BA1" s="5" t="s">
        <v>37</v>
      </c>
      <c r="BB1" s="5" t="s">
        <v>35</v>
      </c>
      <c r="BC1" s="5" t="s">
        <v>38</v>
      </c>
      <c r="BD1" s="5" t="s">
        <v>34</v>
      </c>
      <c r="BE1" s="5" t="s">
        <v>39</v>
      </c>
      <c r="BF1" s="5" t="s">
        <v>40</v>
      </c>
      <c r="BG1" s="5" t="s">
        <v>41</v>
      </c>
      <c r="BH1" s="5" t="s">
        <v>42</v>
      </c>
      <c r="BI1" s="5" t="s">
        <v>43</v>
      </c>
      <c r="BJ1" s="5" t="s">
        <v>64</v>
      </c>
    </row>
    <row r="2" spans="1:62" x14ac:dyDescent="0.5">
      <c r="A2" t="s">
        <v>9</v>
      </c>
      <c r="B2" s="1">
        <v>6</v>
      </c>
      <c r="C2" s="1">
        <v>93.42</v>
      </c>
      <c r="D2" t="s">
        <v>10</v>
      </c>
      <c r="E2" s="1">
        <v>4</v>
      </c>
      <c r="F2" s="1">
        <v>85.71</v>
      </c>
      <c r="G2" s="1" t="s">
        <v>2</v>
      </c>
      <c r="H2" s="1">
        <v>2017</v>
      </c>
      <c r="I2" s="1">
        <v>1</v>
      </c>
      <c r="AH2" t="s">
        <v>12</v>
      </c>
      <c r="AI2" s="1">
        <v>3</v>
      </c>
      <c r="AJ2" s="1">
        <v>91.85</v>
      </c>
      <c r="AK2" t="s">
        <v>11</v>
      </c>
      <c r="AL2" s="1">
        <v>6</v>
      </c>
      <c r="AM2" s="1">
        <v>98.01</v>
      </c>
      <c r="AN2" s="1" t="s">
        <v>2</v>
      </c>
      <c r="AO2" s="1">
        <v>2017</v>
      </c>
      <c r="AP2" s="1">
        <v>1</v>
      </c>
      <c r="AQ2" t="str">
        <f t="shared" ref="AQ2:AQ8" si="0">AH2</f>
        <v>Cody Harris</v>
      </c>
      <c r="AR2">
        <f>AS2+AT2</f>
        <v>1</v>
      </c>
      <c r="AS2">
        <f t="shared" ref="AS2:AS8" si="1">IF(AI2&gt;AL2, (1), (0))</f>
        <v>0</v>
      </c>
      <c r="AT2">
        <f t="shared" ref="AT2:AT8" si="2">IF(AI2&lt;AL2, (1), (0))</f>
        <v>1</v>
      </c>
      <c r="AV2">
        <f t="shared" ref="AV2:AV19" si="3">AI2</f>
        <v>3</v>
      </c>
      <c r="AW2">
        <f t="shared" ref="AW2:AW19" si="4">AL2</f>
        <v>6</v>
      </c>
      <c r="AX2">
        <f>AV2-AW2</f>
        <v>-3</v>
      </c>
      <c r="BB2">
        <f>AJ2:AJ19</f>
        <v>91.85</v>
      </c>
      <c r="BC2">
        <f>AM2:AM19</f>
        <v>98.01</v>
      </c>
      <c r="BE2">
        <f t="shared" ref="BE2:BE19" si="5">AJ2</f>
        <v>91.85</v>
      </c>
      <c r="BF2">
        <f t="shared" ref="BF2:BF19" si="6">AJ2</f>
        <v>91.85</v>
      </c>
      <c r="BG2">
        <f t="shared" ref="BG2:BG19" si="7">AM2</f>
        <v>98.01</v>
      </c>
      <c r="BH2">
        <f t="shared" ref="BH2:BH19" si="8">AM2</f>
        <v>98.01</v>
      </c>
      <c r="BI2">
        <f t="shared" ref="BI2:BI19" si="9">AP2</f>
        <v>1</v>
      </c>
    </row>
    <row r="3" spans="1:62" x14ac:dyDescent="0.5">
      <c r="A3" t="s">
        <v>9</v>
      </c>
      <c r="B3" s="1">
        <v>9</v>
      </c>
      <c r="C3" s="1">
        <v>91.22</v>
      </c>
      <c r="D3" t="s">
        <v>11</v>
      </c>
      <c r="E3" s="1">
        <v>10</v>
      </c>
      <c r="F3" s="1">
        <v>97.31</v>
      </c>
      <c r="G3" s="1" t="s">
        <v>2</v>
      </c>
      <c r="H3" s="1">
        <v>2017</v>
      </c>
      <c r="I3" s="1" t="s">
        <v>17</v>
      </c>
      <c r="J3" t="s">
        <v>60</v>
      </c>
      <c r="AQ3">
        <f t="shared" si="0"/>
        <v>0</v>
      </c>
      <c r="AR3">
        <f t="shared" ref="AR3:AR19" si="10">AS3+AT3</f>
        <v>0</v>
      </c>
      <c r="AS3">
        <f t="shared" si="1"/>
        <v>0</v>
      </c>
      <c r="AT3">
        <f t="shared" si="2"/>
        <v>0</v>
      </c>
      <c r="AV3">
        <f t="shared" si="3"/>
        <v>0</v>
      </c>
      <c r="AW3">
        <f t="shared" si="4"/>
        <v>0</v>
      </c>
      <c r="AX3">
        <f t="shared" ref="AX3:AX19" si="11">AV3-AW3</f>
        <v>0</v>
      </c>
      <c r="BE3">
        <f t="shared" si="5"/>
        <v>0</v>
      </c>
      <c r="BF3">
        <f t="shared" si="6"/>
        <v>0</v>
      </c>
      <c r="BG3">
        <f t="shared" si="7"/>
        <v>0</v>
      </c>
      <c r="BH3">
        <f t="shared" si="8"/>
        <v>0</v>
      </c>
      <c r="BI3">
        <f t="shared" si="9"/>
        <v>0</v>
      </c>
    </row>
    <row r="4" spans="1:62" x14ac:dyDescent="0.5">
      <c r="A4" t="s">
        <v>9</v>
      </c>
      <c r="B4" s="1">
        <v>4</v>
      </c>
      <c r="C4" s="1">
        <v>86.03</v>
      </c>
      <c r="D4" t="s">
        <v>15</v>
      </c>
      <c r="E4" s="1">
        <v>6</v>
      </c>
      <c r="F4" s="1">
        <v>94.32</v>
      </c>
      <c r="G4" s="1" t="s">
        <v>2</v>
      </c>
      <c r="H4" s="1">
        <v>2018</v>
      </c>
      <c r="I4" s="1">
        <v>1</v>
      </c>
      <c r="AQ4">
        <f t="shared" si="0"/>
        <v>0</v>
      </c>
      <c r="AR4">
        <f t="shared" si="10"/>
        <v>0</v>
      </c>
      <c r="AS4">
        <f t="shared" si="1"/>
        <v>0</v>
      </c>
      <c r="AT4">
        <f t="shared" si="2"/>
        <v>0</v>
      </c>
      <c r="AV4">
        <f t="shared" si="3"/>
        <v>0</v>
      </c>
      <c r="AW4">
        <f t="shared" si="4"/>
        <v>0</v>
      </c>
      <c r="AX4">
        <f t="shared" si="11"/>
        <v>0</v>
      </c>
      <c r="BE4">
        <f t="shared" si="5"/>
        <v>0</v>
      </c>
      <c r="BF4">
        <f t="shared" si="6"/>
        <v>0</v>
      </c>
      <c r="BG4">
        <f t="shared" si="7"/>
        <v>0</v>
      </c>
      <c r="BH4">
        <f t="shared" si="8"/>
        <v>0</v>
      </c>
      <c r="BI4">
        <f t="shared" si="9"/>
        <v>0</v>
      </c>
    </row>
    <row r="5" spans="1:62" x14ac:dyDescent="0.5">
      <c r="A5" t="s">
        <v>9</v>
      </c>
      <c r="B5" s="1">
        <v>4</v>
      </c>
      <c r="C5" s="1">
        <v>83.8</v>
      </c>
      <c r="D5" s="9" t="s">
        <v>5</v>
      </c>
      <c r="E5" s="1">
        <v>6</v>
      </c>
      <c r="F5" s="1">
        <v>82.24</v>
      </c>
      <c r="G5" s="1" t="s">
        <v>2</v>
      </c>
      <c r="H5" s="1">
        <v>2019</v>
      </c>
      <c r="I5" s="1">
        <v>1</v>
      </c>
      <c r="AQ5">
        <f t="shared" si="0"/>
        <v>0</v>
      </c>
      <c r="AR5">
        <f t="shared" si="10"/>
        <v>0</v>
      </c>
      <c r="AS5">
        <f t="shared" si="1"/>
        <v>0</v>
      </c>
      <c r="AT5">
        <f t="shared" si="2"/>
        <v>0</v>
      </c>
      <c r="AV5">
        <f t="shared" si="3"/>
        <v>0</v>
      </c>
      <c r="AW5">
        <f t="shared" si="4"/>
        <v>0</v>
      </c>
      <c r="AX5">
        <f t="shared" si="11"/>
        <v>0</v>
      </c>
      <c r="BE5">
        <f t="shared" si="5"/>
        <v>0</v>
      </c>
      <c r="BF5">
        <f t="shared" si="6"/>
        <v>0</v>
      </c>
      <c r="BG5">
        <f t="shared" si="7"/>
        <v>0</v>
      </c>
      <c r="BH5">
        <f t="shared" si="8"/>
        <v>0</v>
      </c>
      <c r="BI5">
        <f t="shared" si="9"/>
        <v>0</v>
      </c>
    </row>
    <row r="6" spans="1:62" x14ac:dyDescent="0.5">
      <c r="A6" t="s">
        <v>52</v>
      </c>
      <c r="B6" s="1">
        <v>6</v>
      </c>
      <c r="C6" s="1">
        <v>83.45</v>
      </c>
      <c r="D6" t="s">
        <v>16</v>
      </c>
      <c r="E6" s="1">
        <v>5</v>
      </c>
      <c r="F6" s="1">
        <v>86.42</v>
      </c>
      <c r="G6" s="1" t="s">
        <v>2</v>
      </c>
      <c r="H6" s="1">
        <v>2018</v>
      </c>
      <c r="I6" s="1">
        <v>1</v>
      </c>
      <c r="AQ6">
        <f t="shared" si="0"/>
        <v>0</v>
      </c>
      <c r="AR6">
        <f t="shared" si="10"/>
        <v>0</v>
      </c>
      <c r="AS6">
        <f t="shared" si="1"/>
        <v>0</v>
      </c>
      <c r="AT6">
        <f t="shared" si="2"/>
        <v>0</v>
      </c>
      <c r="AV6">
        <f t="shared" si="3"/>
        <v>0</v>
      </c>
      <c r="AW6">
        <f t="shared" si="4"/>
        <v>0</v>
      </c>
      <c r="AX6">
        <f t="shared" si="11"/>
        <v>0</v>
      </c>
      <c r="BE6">
        <f t="shared" si="5"/>
        <v>0</v>
      </c>
      <c r="BF6">
        <f t="shared" si="6"/>
        <v>0</v>
      </c>
      <c r="BG6">
        <f t="shared" si="7"/>
        <v>0</v>
      </c>
      <c r="BH6">
        <f t="shared" si="8"/>
        <v>0</v>
      </c>
      <c r="BI6">
        <f t="shared" si="9"/>
        <v>0</v>
      </c>
    </row>
    <row r="7" spans="1:62" x14ac:dyDescent="0.5">
      <c r="A7" t="s">
        <v>52</v>
      </c>
      <c r="B7" s="1">
        <v>7</v>
      </c>
      <c r="C7" s="1">
        <v>90.91</v>
      </c>
      <c r="D7" t="s">
        <v>53</v>
      </c>
      <c r="E7" s="1">
        <v>10</v>
      </c>
      <c r="F7" s="1">
        <v>95.58</v>
      </c>
      <c r="G7" s="1" t="s">
        <v>2</v>
      </c>
      <c r="H7" s="1">
        <v>2018</v>
      </c>
      <c r="I7" s="1" t="s">
        <v>17</v>
      </c>
      <c r="AQ7">
        <f t="shared" si="0"/>
        <v>0</v>
      </c>
      <c r="AR7">
        <f t="shared" si="10"/>
        <v>0</v>
      </c>
      <c r="AS7">
        <f t="shared" si="1"/>
        <v>0</v>
      </c>
      <c r="AT7">
        <f t="shared" si="2"/>
        <v>0</v>
      </c>
      <c r="AV7">
        <f t="shared" si="3"/>
        <v>0</v>
      </c>
      <c r="AW7">
        <f t="shared" si="4"/>
        <v>0</v>
      </c>
      <c r="AX7">
        <f t="shared" si="11"/>
        <v>0</v>
      </c>
      <c r="BE7">
        <f t="shared" si="5"/>
        <v>0</v>
      </c>
      <c r="BF7">
        <f t="shared" si="6"/>
        <v>0</v>
      </c>
      <c r="BG7">
        <f t="shared" si="7"/>
        <v>0</v>
      </c>
      <c r="BH7">
        <f t="shared" si="8"/>
        <v>0</v>
      </c>
      <c r="BI7">
        <f t="shared" si="9"/>
        <v>0</v>
      </c>
    </row>
    <row r="8" spans="1:62" x14ac:dyDescent="0.5">
      <c r="A8" s="9" t="s">
        <v>52</v>
      </c>
      <c r="B8" s="1">
        <v>6</v>
      </c>
      <c r="C8" s="1">
        <v>99.6</v>
      </c>
      <c r="D8" s="9" t="s">
        <v>13</v>
      </c>
      <c r="E8" s="1">
        <v>1</v>
      </c>
      <c r="F8" s="1">
        <v>93.25</v>
      </c>
      <c r="G8" s="1" t="s">
        <v>2</v>
      </c>
      <c r="H8" s="1">
        <v>2019</v>
      </c>
      <c r="I8" s="1">
        <v>1</v>
      </c>
      <c r="AO8" s="1"/>
      <c r="AP8" s="1"/>
      <c r="AQ8">
        <f t="shared" si="0"/>
        <v>0</v>
      </c>
      <c r="AR8">
        <f t="shared" si="10"/>
        <v>0</v>
      </c>
      <c r="AS8">
        <f t="shared" si="1"/>
        <v>0</v>
      </c>
      <c r="AT8">
        <f t="shared" si="2"/>
        <v>0</v>
      </c>
      <c r="AV8">
        <f t="shared" si="3"/>
        <v>0</v>
      </c>
      <c r="AW8">
        <f t="shared" si="4"/>
        <v>0</v>
      </c>
      <c r="AX8">
        <f t="shared" si="11"/>
        <v>0</v>
      </c>
      <c r="BE8">
        <f t="shared" si="5"/>
        <v>0</v>
      </c>
      <c r="BF8">
        <f t="shared" si="6"/>
        <v>0</v>
      </c>
      <c r="BG8">
        <f t="shared" si="7"/>
        <v>0</v>
      </c>
      <c r="BH8">
        <f t="shared" si="8"/>
        <v>0</v>
      </c>
      <c r="BI8">
        <f t="shared" si="9"/>
        <v>0</v>
      </c>
    </row>
    <row r="9" spans="1:62" x14ac:dyDescent="0.5">
      <c r="A9" s="9" t="s">
        <v>52</v>
      </c>
      <c r="B9" s="1">
        <v>3</v>
      </c>
      <c r="C9" s="1">
        <v>87.2</v>
      </c>
      <c r="D9" s="9" t="s">
        <v>46</v>
      </c>
      <c r="E9" s="1">
        <v>8</v>
      </c>
      <c r="F9" s="1">
        <v>102.86</v>
      </c>
      <c r="G9" s="1" t="s">
        <v>2</v>
      </c>
      <c r="H9" s="1">
        <v>2019</v>
      </c>
      <c r="I9" s="1" t="s">
        <v>17</v>
      </c>
      <c r="AQ9">
        <f t="shared" ref="AQ9:AQ19" si="12">AH9</f>
        <v>0</v>
      </c>
      <c r="AR9">
        <f t="shared" si="10"/>
        <v>0</v>
      </c>
      <c r="AS9">
        <f t="shared" ref="AS9:AS19" si="13">IF(AI9&gt;AL9, (1), (0))</f>
        <v>0</v>
      </c>
      <c r="AT9">
        <f t="shared" ref="AT9:AT19" si="14">IF(AI9&lt;AL9, (1), (0))</f>
        <v>0</v>
      </c>
      <c r="AV9">
        <f t="shared" si="3"/>
        <v>0</v>
      </c>
      <c r="AW9">
        <f t="shared" si="4"/>
        <v>0</v>
      </c>
      <c r="AX9">
        <f t="shared" si="11"/>
        <v>0</v>
      </c>
      <c r="BE9">
        <f t="shared" si="5"/>
        <v>0</v>
      </c>
      <c r="BF9">
        <f t="shared" si="6"/>
        <v>0</v>
      </c>
      <c r="BG9">
        <f t="shared" si="7"/>
        <v>0</v>
      </c>
      <c r="BH9">
        <f t="shared" si="8"/>
        <v>0</v>
      </c>
      <c r="BI9">
        <f t="shared" si="9"/>
        <v>0</v>
      </c>
    </row>
    <row r="10" spans="1:62" x14ac:dyDescent="0.5">
      <c r="A10" t="s">
        <v>3</v>
      </c>
      <c r="B10" s="1">
        <v>6</v>
      </c>
      <c r="C10" s="1">
        <v>94.93</v>
      </c>
      <c r="D10" t="s">
        <v>4</v>
      </c>
      <c r="E10" s="1">
        <v>0</v>
      </c>
      <c r="F10" s="1">
        <v>73.3</v>
      </c>
      <c r="G10" s="1" t="s">
        <v>2</v>
      </c>
      <c r="H10" s="1">
        <v>2017</v>
      </c>
      <c r="I10" s="1">
        <v>1</v>
      </c>
      <c r="AQ10">
        <f t="shared" si="12"/>
        <v>0</v>
      </c>
      <c r="AR10">
        <f t="shared" si="10"/>
        <v>0</v>
      </c>
      <c r="AS10">
        <f t="shared" si="13"/>
        <v>0</v>
      </c>
      <c r="AT10">
        <f t="shared" si="14"/>
        <v>0</v>
      </c>
      <c r="AV10">
        <f t="shared" si="3"/>
        <v>0</v>
      </c>
      <c r="AW10">
        <f t="shared" si="4"/>
        <v>0</v>
      </c>
      <c r="AX10">
        <f t="shared" si="11"/>
        <v>0</v>
      </c>
      <c r="BE10">
        <f t="shared" si="5"/>
        <v>0</v>
      </c>
      <c r="BF10">
        <f t="shared" si="6"/>
        <v>0</v>
      </c>
      <c r="BG10">
        <f t="shared" si="7"/>
        <v>0</v>
      </c>
      <c r="BH10">
        <f t="shared" si="8"/>
        <v>0</v>
      </c>
      <c r="BI10">
        <f t="shared" si="9"/>
        <v>0</v>
      </c>
    </row>
    <row r="11" spans="1:62" x14ac:dyDescent="0.5">
      <c r="A11" t="s">
        <v>3</v>
      </c>
      <c r="B11" s="1">
        <v>10</v>
      </c>
      <c r="C11" s="1">
        <v>96.21</v>
      </c>
      <c r="D11" t="s">
        <v>0</v>
      </c>
      <c r="E11" s="1">
        <v>8</v>
      </c>
      <c r="F11" s="1">
        <v>91.25</v>
      </c>
      <c r="G11" s="1" t="s">
        <v>2</v>
      </c>
      <c r="H11" s="1">
        <v>2017</v>
      </c>
      <c r="I11" s="1" t="s">
        <v>17</v>
      </c>
      <c r="AQ11">
        <f t="shared" si="12"/>
        <v>0</v>
      </c>
      <c r="AR11">
        <f t="shared" si="10"/>
        <v>0</v>
      </c>
      <c r="AS11">
        <f t="shared" si="13"/>
        <v>0</v>
      </c>
      <c r="AT11">
        <f t="shared" si="14"/>
        <v>0</v>
      </c>
      <c r="AV11">
        <f t="shared" si="3"/>
        <v>0</v>
      </c>
      <c r="AW11">
        <f t="shared" si="4"/>
        <v>0</v>
      </c>
      <c r="AX11">
        <f t="shared" si="11"/>
        <v>0</v>
      </c>
      <c r="BE11">
        <f t="shared" si="5"/>
        <v>0</v>
      </c>
      <c r="BF11">
        <f t="shared" si="6"/>
        <v>0</v>
      </c>
      <c r="BG11">
        <f t="shared" si="7"/>
        <v>0</v>
      </c>
      <c r="BH11">
        <f t="shared" si="8"/>
        <v>0</v>
      </c>
      <c r="BI11">
        <f t="shared" si="9"/>
        <v>0</v>
      </c>
    </row>
    <row r="12" spans="1:62" x14ac:dyDescent="0.5">
      <c r="A12" t="s">
        <v>3</v>
      </c>
      <c r="B12" s="1">
        <v>4</v>
      </c>
      <c r="C12" s="1">
        <v>92.68</v>
      </c>
      <c r="D12" t="s">
        <v>5</v>
      </c>
      <c r="E12" s="1">
        <v>11</v>
      </c>
      <c r="F12" s="1">
        <v>95.27</v>
      </c>
      <c r="G12" s="1" t="s">
        <v>2</v>
      </c>
      <c r="H12" s="1">
        <v>2017</v>
      </c>
      <c r="I12" s="1" t="s">
        <v>18</v>
      </c>
      <c r="AQ12">
        <f t="shared" si="12"/>
        <v>0</v>
      </c>
      <c r="AR12">
        <f t="shared" si="10"/>
        <v>0</v>
      </c>
      <c r="AS12">
        <f t="shared" si="13"/>
        <v>0</v>
      </c>
      <c r="AT12">
        <f t="shared" si="14"/>
        <v>0</v>
      </c>
      <c r="AV12">
        <f t="shared" si="3"/>
        <v>0</v>
      </c>
      <c r="AW12">
        <f t="shared" si="4"/>
        <v>0</v>
      </c>
      <c r="AX12">
        <f t="shared" si="11"/>
        <v>0</v>
      </c>
      <c r="BE12">
        <f t="shared" si="5"/>
        <v>0</v>
      </c>
      <c r="BF12">
        <f t="shared" si="6"/>
        <v>0</v>
      </c>
      <c r="BG12">
        <f t="shared" si="7"/>
        <v>0</v>
      </c>
      <c r="BH12">
        <f t="shared" si="8"/>
        <v>0</v>
      </c>
      <c r="BI12">
        <f t="shared" si="9"/>
        <v>0</v>
      </c>
    </row>
    <row r="13" spans="1:62" x14ac:dyDescent="0.5">
      <c r="A13" s="9" t="s">
        <v>3</v>
      </c>
      <c r="B13" s="1">
        <v>6</v>
      </c>
      <c r="C13" s="1">
        <v>97.57</v>
      </c>
      <c r="D13" t="s">
        <v>16</v>
      </c>
      <c r="E13" s="1">
        <v>3</v>
      </c>
      <c r="F13" s="1">
        <v>93.35</v>
      </c>
      <c r="G13" s="1" t="s">
        <v>2</v>
      </c>
      <c r="H13" s="1">
        <v>2019</v>
      </c>
      <c r="I13" s="1">
        <v>1</v>
      </c>
      <c r="AQ13">
        <f t="shared" si="12"/>
        <v>0</v>
      </c>
      <c r="AR13">
        <f t="shared" si="10"/>
        <v>0</v>
      </c>
      <c r="AS13">
        <f t="shared" si="13"/>
        <v>0</v>
      </c>
      <c r="AT13">
        <f t="shared" si="14"/>
        <v>0</v>
      </c>
      <c r="AV13">
        <f t="shared" si="3"/>
        <v>0</v>
      </c>
      <c r="AW13">
        <f t="shared" si="4"/>
        <v>0</v>
      </c>
      <c r="AX13">
        <f t="shared" si="11"/>
        <v>0</v>
      </c>
      <c r="BE13">
        <f t="shared" si="5"/>
        <v>0</v>
      </c>
      <c r="BF13">
        <f t="shared" si="6"/>
        <v>0</v>
      </c>
      <c r="BG13">
        <f t="shared" si="7"/>
        <v>0</v>
      </c>
      <c r="BH13">
        <f t="shared" si="8"/>
        <v>0</v>
      </c>
      <c r="BI13">
        <f t="shared" si="9"/>
        <v>0</v>
      </c>
    </row>
    <row r="14" spans="1:62" x14ac:dyDescent="0.5">
      <c r="A14" s="9" t="s">
        <v>3</v>
      </c>
      <c r="B14" s="1">
        <v>8</v>
      </c>
      <c r="C14" s="1">
        <v>94.74</v>
      </c>
      <c r="D14" s="9" t="s">
        <v>15</v>
      </c>
      <c r="E14" s="1">
        <v>4</v>
      </c>
      <c r="F14" s="1">
        <v>92.44</v>
      </c>
      <c r="G14" s="1" t="s">
        <v>2</v>
      </c>
      <c r="H14" s="1">
        <v>2019</v>
      </c>
      <c r="I14" s="1" t="s">
        <v>17</v>
      </c>
      <c r="AQ14">
        <f t="shared" si="12"/>
        <v>0</v>
      </c>
      <c r="AR14">
        <f t="shared" si="10"/>
        <v>0</v>
      </c>
      <c r="AS14">
        <f t="shared" si="13"/>
        <v>0</v>
      </c>
      <c r="AT14">
        <f t="shared" si="14"/>
        <v>0</v>
      </c>
      <c r="AV14">
        <f t="shared" si="3"/>
        <v>0</v>
      </c>
      <c r="AW14">
        <f t="shared" si="4"/>
        <v>0</v>
      </c>
      <c r="AX14">
        <f t="shared" si="11"/>
        <v>0</v>
      </c>
      <c r="BE14">
        <f t="shared" si="5"/>
        <v>0</v>
      </c>
      <c r="BF14">
        <f t="shared" si="6"/>
        <v>0</v>
      </c>
      <c r="BG14">
        <f t="shared" si="7"/>
        <v>0</v>
      </c>
      <c r="BH14">
        <f t="shared" si="8"/>
        <v>0</v>
      </c>
      <c r="BI14">
        <f t="shared" si="9"/>
        <v>0</v>
      </c>
    </row>
    <row r="15" spans="1:62" x14ac:dyDescent="0.5">
      <c r="A15" s="9" t="s">
        <v>3</v>
      </c>
      <c r="B15" s="1">
        <v>8</v>
      </c>
      <c r="C15" s="1">
        <v>96.25</v>
      </c>
      <c r="D15" s="9" t="s">
        <v>46</v>
      </c>
      <c r="E15" s="1">
        <v>5</v>
      </c>
      <c r="F15" s="1">
        <v>98.25</v>
      </c>
      <c r="G15" s="1" t="s">
        <v>2</v>
      </c>
      <c r="H15" s="1">
        <v>2019</v>
      </c>
      <c r="I15" s="1" t="s">
        <v>18</v>
      </c>
      <c r="AQ15">
        <f t="shared" si="12"/>
        <v>0</v>
      </c>
      <c r="AR15">
        <f t="shared" si="10"/>
        <v>0</v>
      </c>
      <c r="AS15">
        <f t="shared" si="13"/>
        <v>0</v>
      </c>
      <c r="AT15">
        <f t="shared" si="14"/>
        <v>0</v>
      </c>
      <c r="AV15">
        <f t="shared" si="3"/>
        <v>0</v>
      </c>
      <c r="AW15">
        <f t="shared" si="4"/>
        <v>0</v>
      </c>
      <c r="AX15">
        <f t="shared" si="11"/>
        <v>0</v>
      </c>
      <c r="BE15">
        <f t="shared" si="5"/>
        <v>0</v>
      </c>
      <c r="BF15">
        <f t="shared" si="6"/>
        <v>0</v>
      </c>
      <c r="BG15">
        <f t="shared" si="7"/>
        <v>0</v>
      </c>
      <c r="BH15">
        <f t="shared" si="8"/>
        <v>0</v>
      </c>
      <c r="BI15">
        <f t="shared" si="9"/>
        <v>0</v>
      </c>
    </row>
    <row r="16" spans="1:62" x14ac:dyDescent="0.5">
      <c r="A16" s="9" t="s">
        <v>3</v>
      </c>
      <c r="B16" s="1">
        <v>3</v>
      </c>
      <c r="C16" s="1">
        <v>100.6</v>
      </c>
      <c r="D16" s="9" t="s">
        <v>50</v>
      </c>
      <c r="E16" s="1">
        <v>8</v>
      </c>
      <c r="F16" s="1">
        <v>99</v>
      </c>
      <c r="G16" s="1" t="s">
        <v>2</v>
      </c>
      <c r="H16" s="1">
        <v>2019</v>
      </c>
      <c r="I16" s="1" t="s">
        <v>19</v>
      </c>
      <c r="AQ16">
        <f t="shared" si="12"/>
        <v>0</v>
      </c>
      <c r="AR16">
        <f t="shared" si="10"/>
        <v>0</v>
      </c>
      <c r="AS16">
        <f t="shared" si="13"/>
        <v>0</v>
      </c>
      <c r="AT16">
        <f t="shared" si="14"/>
        <v>0</v>
      </c>
      <c r="AV16">
        <f t="shared" si="3"/>
        <v>0</v>
      </c>
      <c r="AW16">
        <f t="shared" si="4"/>
        <v>0</v>
      </c>
      <c r="AX16">
        <f t="shared" si="11"/>
        <v>0</v>
      </c>
      <c r="BE16">
        <f t="shared" si="5"/>
        <v>0</v>
      </c>
      <c r="BF16">
        <f t="shared" si="6"/>
        <v>0</v>
      </c>
      <c r="BG16">
        <f t="shared" si="7"/>
        <v>0</v>
      </c>
      <c r="BH16">
        <f t="shared" si="8"/>
        <v>0</v>
      </c>
      <c r="BI16">
        <f t="shared" si="9"/>
        <v>0</v>
      </c>
    </row>
    <row r="17" spans="1:62" x14ac:dyDescent="0.5">
      <c r="A17" t="s">
        <v>4</v>
      </c>
      <c r="B17" s="1">
        <v>0</v>
      </c>
      <c r="C17" s="1">
        <v>73.3</v>
      </c>
      <c r="D17" t="s">
        <v>3</v>
      </c>
      <c r="E17" s="1">
        <v>6</v>
      </c>
      <c r="F17" s="1">
        <v>94.93</v>
      </c>
      <c r="G17" s="1" t="s">
        <v>2</v>
      </c>
      <c r="H17" s="1">
        <v>2017</v>
      </c>
      <c r="I17" s="1">
        <v>1</v>
      </c>
      <c r="AQ17">
        <f t="shared" si="12"/>
        <v>0</v>
      </c>
      <c r="AR17">
        <f t="shared" si="10"/>
        <v>0</v>
      </c>
      <c r="AS17">
        <f t="shared" si="13"/>
        <v>0</v>
      </c>
      <c r="AT17">
        <f t="shared" si="14"/>
        <v>0</v>
      </c>
      <c r="AV17">
        <f t="shared" si="3"/>
        <v>0</v>
      </c>
      <c r="AW17">
        <f t="shared" si="4"/>
        <v>0</v>
      </c>
      <c r="AX17">
        <f t="shared" si="11"/>
        <v>0</v>
      </c>
      <c r="BE17">
        <f t="shared" si="5"/>
        <v>0</v>
      </c>
      <c r="BF17">
        <f t="shared" si="6"/>
        <v>0</v>
      </c>
      <c r="BG17">
        <f t="shared" si="7"/>
        <v>0</v>
      </c>
      <c r="BH17">
        <f t="shared" si="8"/>
        <v>0</v>
      </c>
      <c r="BI17">
        <f t="shared" si="9"/>
        <v>0</v>
      </c>
    </row>
    <row r="18" spans="1:62" x14ac:dyDescent="0.5">
      <c r="A18" t="s">
        <v>8</v>
      </c>
      <c r="B18" s="1">
        <v>3</v>
      </c>
      <c r="C18" s="1">
        <v>89.63</v>
      </c>
      <c r="D18" t="s">
        <v>7</v>
      </c>
      <c r="E18" s="1">
        <v>6</v>
      </c>
      <c r="F18" s="1">
        <v>90.24</v>
      </c>
      <c r="G18" s="1" t="s">
        <v>2</v>
      </c>
      <c r="H18" s="1">
        <v>2017</v>
      </c>
      <c r="I18" s="1">
        <v>1</v>
      </c>
      <c r="J18" s="10"/>
      <c r="AQ18">
        <f t="shared" si="12"/>
        <v>0</v>
      </c>
      <c r="AR18">
        <f t="shared" si="10"/>
        <v>0</v>
      </c>
      <c r="AS18">
        <f t="shared" si="13"/>
        <v>0</v>
      </c>
      <c r="AT18">
        <f t="shared" si="14"/>
        <v>0</v>
      </c>
      <c r="AV18">
        <f t="shared" si="3"/>
        <v>0</v>
      </c>
      <c r="AW18">
        <f t="shared" si="4"/>
        <v>0</v>
      </c>
      <c r="AX18">
        <f t="shared" si="11"/>
        <v>0</v>
      </c>
      <c r="BE18">
        <f t="shared" si="5"/>
        <v>0</v>
      </c>
      <c r="BF18">
        <f t="shared" si="6"/>
        <v>0</v>
      </c>
      <c r="BG18">
        <f t="shared" si="7"/>
        <v>0</v>
      </c>
      <c r="BH18">
        <f t="shared" si="8"/>
        <v>0</v>
      </c>
      <c r="BI18">
        <f t="shared" si="9"/>
        <v>0</v>
      </c>
    </row>
    <row r="19" spans="1:62" x14ac:dyDescent="0.5">
      <c r="A19" t="s">
        <v>0</v>
      </c>
      <c r="B19" s="1">
        <v>6</v>
      </c>
      <c r="C19" s="1">
        <v>103.98</v>
      </c>
      <c r="D19" t="s">
        <v>1</v>
      </c>
      <c r="E19" s="1">
        <v>2</v>
      </c>
      <c r="F19" s="1">
        <v>82.43</v>
      </c>
      <c r="G19" s="1" t="s">
        <v>2</v>
      </c>
      <c r="H19" s="1">
        <v>2017</v>
      </c>
      <c r="I19" s="1">
        <v>1</v>
      </c>
      <c r="AQ19">
        <f t="shared" si="12"/>
        <v>0</v>
      </c>
      <c r="AR19">
        <f t="shared" si="10"/>
        <v>0</v>
      </c>
      <c r="AS19">
        <f t="shared" si="13"/>
        <v>0</v>
      </c>
      <c r="AT19">
        <f t="shared" si="14"/>
        <v>0</v>
      </c>
      <c r="AV19">
        <f t="shared" si="3"/>
        <v>0</v>
      </c>
      <c r="AW19">
        <f t="shared" si="4"/>
        <v>0</v>
      </c>
      <c r="AX19">
        <f t="shared" si="11"/>
        <v>0</v>
      </c>
      <c r="BE19">
        <f t="shared" si="5"/>
        <v>0</v>
      </c>
      <c r="BF19">
        <f t="shared" si="6"/>
        <v>0</v>
      </c>
      <c r="BG19">
        <f t="shared" si="7"/>
        <v>0</v>
      </c>
      <c r="BH19">
        <f t="shared" si="8"/>
        <v>0</v>
      </c>
      <c r="BI19">
        <f t="shared" si="9"/>
        <v>0</v>
      </c>
    </row>
    <row r="20" spans="1:62" x14ac:dyDescent="0.5">
      <c r="A20" t="s">
        <v>0</v>
      </c>
      <c r="B20" s="1">
        <v>8</v>
      </c>
      <c r="C20" s="1">
        <v>91.25</v>
      </c>
      <c r="D20" t="s">
        <v>3</v>
      </c>
      <c r="E20" s="1">
        <v>10</v>
      </c>
      <c r="F20" s="1">
        <v>96.21</v>
      </c>
      <c r="G20" s="1" t="s">
        <v>2</v>
      </c>
      <c r="H20" s="1">
        <v>2017</v>
      </c>
      <c r="I20" s="1" t="s">
        <v>17</v>
      </c>
      <c r="AP20" t="s">
        <v>62</v>
      </c>
      <c r="AQ20" t="str">
        <f>AQ2</f>
        <v>Cody Harris</v>
      </c>
      <c r="AR20">
        <f>SUM(AR2:AR19)</f>
        <v>1</v>
      </c>
      <c r="AS20">
        <f t="shared" ref="AS20:AW20" si="15">SUM(AS2:AS19)</f>
        <v>0</v>
      </c>
      <c r="AT20">
        <f t="shared" si="15"/>
        <v>1</v>
      </c>
      <c r="AU20">
        <f>AS20/AR20</f>
        <v>0</v>
      </c>
      <c r="AV20">
        <f t="shared" si="15"/>
        <v>3</v>
      </c>
      <c r="AW20">
        <f t="shared" si="15"/>
        <v>6</v>
      </c>
      <c r="AX20">
        <f>AV20-AW20</f>
        <v>-3</v>
      </c>
      <c r="AY20">
        <f>AV20/AR20</f>
        <v>3</v>
      </c>
      <c r="AZ20">
        <f>AW20/AR20</f>
        <v>6</v>
      </c>
      <c r="BA20">
        <f>AY20-AZ20</f>
        <v>-3</v>
      </c>
      <c r="BB20">
        <f>AVERAGE(BB2:BB19)</f>
        <v>91.85</v>
      </c>
      <c r="BC20">
        <f>AVERAGE(BC2:BC19)</f>
        <v>98.01</v>
      </c>
      <c r="BD20">
        <f>BB20-BC20</f>
        <v>-6.1600000000000108</v>
      </c>
      <c r="BE20">
        <v>91.85</v>
      </c>
      <c r="BF20">
        <v>91.85</v>
      </c>
      <c r="BG20">
        <v>98.01</v>
      </c>
      <c r="BH20">
        <v>98.01</v>
      </c>
      <c r="BI20" t="s">
        <v>18</v>
      </c>
      <c r="BJ20">
        <v>0</v>
      </c>
    </row>
    <row r="21" spans="1:62" x14ac:dyDescent="0.5">
      <c r="A21" t="s">
        <v>0</v>
      </c>
      <c r="B21" s="1">
        <v>5</v>
      </c>
      <c r="C21" s="1">
        <v>95.75</v>
      </c>
      <c r="D21" t="s">
        <v>55</v>
      </c>
      <c r="E21" s="1">
        <v>11</v>
      </c>
      <c r="F21" s="1">
        <v>100.4</v>
      </c>
      <c r="G21" s="1" t="s">
        <v>2</v>
      </c>
      <c r="H21" s="1">
        <v>2018</v>
      </c>
      <c r="I21" s="1" t="s">
        <v>18</v>
      </c>
      <c r="AP21" t="s">
        <v>63</v>
      </c>
      <c r="AQ21" t="s">
        <v>12</v>
      </c>
      <c r="AR21">
        <v>1</v>
      </c>
      <c r="AS21">
        <v>0</v>
      </c>
      <c r="AT21">
        <v>1</v>
      </c>
      <c r="AU21">
        <v>0</v>
      </c>
      <c r="AV21">
        <v>3</v>
      </c>
      <c r="AW21">
        <v>6</v>
      </c>
      <c r="AX21">
        <v>-3</v>
      </c>
      <c r="AY21">
        <v>3</v>
      </c>
      <c r="AZ21">
        <v>6</v>
      </c>
      <c r="BA21">
        <v>-3</v>
      </c>
      <c r="BB21">
        <v>91.85</v>
      </c>
      <c r="BC21">
        <v>98.01</v>
      </c>
      <c r="BD21">
        <v>-6.16</v>
      </c>
      <c r="BE21">
        <v>91.85</v>
      </c>
      <c r="BF21">
        <v>91.85</v>
      </c>
      <c r="BG21">
        <v>98.01</v>
      </c>
      <c r="BH21">
        <v>98.01</v>
      </c>
      <c r="BI21" t="s">
        <v>18</v>
      </c>
      <c r="BJ21">
        <v>0</v>
      </c>
    </row>
    <row r="22" spans="1:62" x14ac:dyDescent="0.5">
      <c r="A22" s="9" t="s">
        <v>0</v>
      </c>
      <c r="B22" s="1">
        <v>6</v>
      </c>
      <c r="C22" s="1">
        <v>96.67</v>
      </c>
      <c r="D22" t="s">
        <v>57</v>
      </c>
      <c r="E22" s="1">
        <v>0</v>
      </c>
      <c r="F22" s="1">
        <v>79.34</v>
      </c>
      <c r="G22" s="1" t="s">
        <v>2</v>
      </c>
      <c r="H22" s="1">
        <v>2019</v>
      </c>
      <c r="I22" s="1">
        <v>1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E22" s="1"/>
      <c r="BF22" s="1"/>
      <c r="BG22" s="1"/>
      <c r="BH22" s="1"/>
      <c r="BJ22" s="1"/>
    </row>
    <row r="23" spans="1:62" x14ac:dyDescent="0.5">
      <c r="A23" s="9" t="s">
        <v>0</v>
      </c>
      <c r="B23" s="1">
        <v>6</v>
      </c>
      <c r="C23" s="1">
        <v>95.08</v>
      </c>
      <c r="D23" s="9" t="s">
        <v>50</v>
      </c>
      <c r="E23" s="1">
        <v>8</v>
      </c>
      <c r="F23" s="1">
        <v>100.53</v>
      </c>
      <c r="G23" s="1" t="s">
        <v>2</v>
      </c>
      <c r="H23" s="1">
        <v>2019</v>
      </c>
      <c r="I23" s="1" t="s">
        <v>17</v>
      </c>
    </row>
    <row r="24" spans="1:62" x14ac:dyDescent="0.5">
      <c r="A24" t="s">
        <v>53</v>
      </c>
      <c r="B24" s="1">
        <v>6</v>
      </c>
      <c r="C24" s="1">
        <v>107.56</v>
      </c>
      <c r="D24" t="s">
        <v>48</v>
      </c>
      <c r="E24" s="1">
        <v>2</v>
      </c>
      <c r="F24" s="1">
        <v>87.42</v>
      </c>
      <c r="G24" s="1" t="s">
        <v>2</v>
      </c>
      <c r="H24" s="1">
        <v>2018</v>
      </c>
      <c r="I24" s="1">
        <v>1</v>
      </c>
    </row>
    <row r="25" spans="1:62" x14ac:dyDescent="0.5">
      <c r="A25" t="s">
        <v>53</v>
      </c>
      <c r="B25" s="1">
        <v>10</v>
      </c>
      <c r="C25" s="1">
        <v>95.58</v>
      </c>
      <c r="D25" t="s">
        <v>52</v>
      </c>
      <c r="E25" s="1">
        <v>7</v>
      </c>
      <c r="F25" s="1">
        <v>90.91</v>
      </c>
      <c r="G25" s="1" t="s">
        <v>2</v>
      </c>
      <c r="H25" s="1">
        <v>2018</v>
      </c>
      <c r="I25" s="1" t="s">
        <v>17</v>
      </c>
    </row>
    <row r="26" spans="1:62" x14ac:dyDescent="0.5">
      <c r="A26" t="s">
        <v>47</v>
      </c>
      <c r="B26" s="1">
        <v>2</v>
      </c>
      <c r="C26" s="1">
        <v>91.86</v>
      </c>
      <c r="D26" t="s">
        <v>46</v>
      </c>
      <c r="E26" s="1">
        <v>6</v>
      </c>
      <c r="F26" s="1">
        <v>92.74</v>
      </c>
      <c r="G26" s="1" t="s">
        <v>2</v>
      </c>
      <c r="H26" s="1">
        <v>2018</v>
      </c>
      <c r="I26" s="1">
        <v>1</v>
      </c>
    </row>
    <row r="27" spans="1:62" x14ac:dyDescent="0.5">
      <c r="A27" t="s">
        <v>47</v>
      </c>
      <c r="B27" s="1">
        <v>1</v>
      </c>
      <c r="C27" s="1">
        <v>93.13</v>
      </c>
      <c r="D27" s="9" t="s">
        <v>10</v>
      </c>
      <c r="E27" s="1">
        <v>6</v>
      </c>
      <c r="F27" s="1">
        <v>106.13</v>
      </c>
      <c r="G27" s="1" t="s">
        <v>2</v>
      </c>
      <c r="H27" s="1">
        <v>2019</v>
      </c>
      <c r="I27" s="1">
        <v>1</v>
      </c>
    </row>
    <row r="28" spans="1:62" x14ac:dyDescent="0.5">
      <c r="A28" t="s">
        <v>57</v>
      </c>
      <c r="B28" s="1">
        <v>0</v>
      </c>
      <c r="C28" s="1">
        <v>79.34</v>
      </c>
      <c r="D28" s="9" t="s">
        <v>0</v>
      </c>
      <c r="E28" s="1">
        <v>6</v>
      </c>
      <c r="F28" s="1">
        <v>96.67</v>
      </c>
      <c r="G28" s="1" t="s">
        <v>2</v>
      </c>
      <c r="H28" s="1">
        <v>2019</v>
      </c>
      <c r="I28" s="1">
        <v>1</v>
      </c>
    </row>
    <row r="29" spans="1:62" x14ac:dyDescent="0.5">
      <c r="A29" t="s">
        <v>48</v>
      </c>
      <c r="B29" s="1">
        <v>2</v>
      </c>
      <c r="C29" s="1">
        <v>87.42</v>
      </c>
      <c r="D29" t="s">
        <v>53</v>
      </c>
      <c r="E29" s="1">
        <v>6</v>
      </c>
      <c r="F29" s="1">
        <v>107.56</v>
      </c>
      <c r="G29" s="1" t="s">
        <v>2</v>
      </c>
      <c r="H29" s="1">
        <v>2018</v>
      </c>
      <c r="I29" s="1">
        <v>1</v>
      </c>
    </row>
    <row r="30" spans="1:62" x14ac:dyDescent="0.5">
      <c r="A30" t="s">
        <v>13</v>
      </c>
      <c r="B30" s="1">
        <v>6</v>
      </c>
      <c r="C30" s="1">
        <v>84.3</v>
      </c>
      <c r="D30" t="s">
        <v>14</v>
      </c>
      <c r="E30" s="1">
        <v>3</v>
      </c>
      <c r="F30" s="1">
        <v>82.8</v>
      </c>
      <c r="G30" s="1" t="s">
        <v>2</v>
      </c>
      <c r="H30" s="1">
        <v>2017</v>
      </c>
      <c r="I30" s="1">
        <v>1</v>
      </c>
    </row>
    <row r="31" spans="1:62" x14ac:dyDescent="0.5">
      <c r="A31" t="s">
        <v>13</v>
      </c>
      <c r="B31" s="1">
        <v>9</v>
      </c>
      <c r="C31" s="1">
        <v>91.97</v>
      </c>
      <c r="D31" t="s">
        <v>15</v>
      </c>
      <c r="E31" s="1">
        <v>10</v>
      </c>
      <c r="F31" s="1">
        <v>94.4</v>
      </c>
      <c r="G31" s="1" t="s">
        <v>2</v>
      </c>
      <c r="H31" s="1">
        <v>2017</v>
      </c>
      <c r="I31" s="1" t="s">
        <v>17</v>
      </c>
    </row>
    <row r="32" spans="1:62" x14ac:dyDescent="0.5">
      <c r="A32" s="9" t="s">
        <v>13</v>
      </c>
      <c r="B32" s="1">
        <v>1</v>
      </c>
      <c r="C32" s="1">
        <v>93.25</v>
      </c>
      <c r="D32" s="9" t="s">
        <v>52</v>
      </c>
      <c r="E32" s="1">
        <v>6</v>
      </c>
      <c r="F32" s="1">
        <v>99.6</v>
      </c>
      <c r="G32" s="1" t="s">
        <v>2</v>
      </c>
      <c r="H32" s="1">
        <v>2019</v>
      </c>
      <c r="I32" s="1">
        <v>1</v>
      </c>
      <c r="V32" s="11" t="s">
        <v>60</v>
      </c>
    </row>
    <row r="33" spans="1:9" x14ac:dyDescent="0.5">
      <c r="A33" t="s">
        <v>1</v>
      </c>
      <c r="B33" s="1">
        <v>2</v>
      </c>
      <c r="C33" s="1">
        <v>82.43</v>
      </c>
      <c r="D33" t="s">
        <v>0</v>
      </c>
      <c r="E33" s="1">
        <v>6</v>
      </c>
      <c r="F33" s="1">
        <v>103.98</v>
      </c>
      <c r="G33" s="1" t="s">
        <v>2</v>
      </c>
      <c r="H33" s="1">
        <v>2017</v>
      </c>
      <c r="I33" s="1">
        <v>1</v>
      </c>
    </row>
    <row r="34" spans="1:9" x14ac:dyDescent="0.5">
      <c r="A34" t="s">
        <v>14</v>
      </c>
      <c r="B34" s="1">
        <v>3</v>
      </c>
      <c r="C34" s="1">
        <v>82.8</v>
      </c>
      <c r="D34" t="s">
        <v>13</v>
      </c>
      <c r="E34" s="1">
        <v>6</v>
      </c>
      <c r="F34" s="1">
        <v>84.3</v>
      </c>
      <c r="G34" s="1" t="s">
        <v>2</v>
      </c>
      <c r="H34" s="1">
        <v>2017</v>
      </c>
      <c r="I34" s="1">
        <v>1</v>
      </c>
    </row>
    <row r="35" spans="1:9" x14ac:dyDescent="0.5">
      <c r="A35" t="s">
        <v>16</v>
      </c>
      <c r="B35" s="1">
        <v>1</v>
      </c>
      <c r="C35" s="1">
        <v>103.37</v>
      </c>
      <c r="D35" t="s">
        <v>15</v>
      </c>
      <c r="E35" s="1">
        <v>6</v>
      </c>
      <c r="F35" s="1">
        <v>107.69</v>
      </c>
      <c r="G35" s="1" t="s">
        <v>2</v>
      </c>
      <c r="H35" s="1">
        <v>2017</v>
      </c>
      <c r="I35" s="1">
        <v>1</v>
      </c>
    </row>
    <row r="36" spans="1:9" x14ac:dyDescent="0.5">
      <c r="A36" t="s">
        <v>16</v>
      </c>
      <c r="B36" s="1">
        <v>5</v>
      </c>
      <c r="C36" s="1">
        <v>86.42</v>
      </c>
      <c r="D36" t="s">
        <v>52</v>
      </c>
      <c r="E36" s="1">
        <v>6</v>
      </c>
      <c r="F36" s="1">
        <v>83.45</v>
      </c>
      <c r="G36" s="1" t="s">
        <v>2</v>
      </c>
      <c r="H36" s="1">
        <v>2018</v>
      </c>
      <c r="I36" s="1">
        <v>1</v>
      </c>
    </row>
    <row r="37" spans="1:9" x14ac:dyDescent="0.5">
      <c r="A37" t="s">
        <v>16</v>
      </c>
      <c r="B37" s="1">
        <v>3</v>
      </c>
      <c r="C37" s="1">
        <v>93.35</v>
      </c>
      <c r="D37" s="9" t="s">
        <v>3</v>
      </c>
      <c r="E37" s="1">
        <v>6</v>
      </c>
      <c r="F37" s="1">
        <v>97.57</v>
      </c>
      <c r="G37" s="1" t="s">
        <v>2</v>
      </c>
      <c r="H37" s="1">
        <v>2019</v>
      </c>
      <c r="I37" s="1">
        <v>1</v>
      </c>
    </row>
    <row r="38" spans="1:9" x14ac:dyDescent="0.5">
      <c r="A38" t="s">
        <v>7</v>
      </c>
      <c r="B38" s="1">
        <v>6</v>
      </c>
      <c r="C38" s="1">
        <v>90.24</v>
      </c>
      <c r="D38" t="s">
        <v>8</v>
      </c>
      <c r="E38" s="1">
        <v>3</v>
      </c>
      <c r="F38" s="1">
        <v>89.63</v>
      </c>
      <c r="G38" s="1" t="s">
        <v>2</v>
      </c>
      <c r="H38" s="1">
        <v>2017</v>
      </c>
      <c r="I38" s="1">
        <v>1</v>
      </c>
    </row>
    <row r="39" spans="1:9" x14ac:dyDescent="0.5">
      <c r="A39" t="s">
        <v>7</v>
      </c>
      <c r="B39" s="1">
        <v>9</v>
      </c>
      <c r="C39" s="1">
        <v>88.88</v>
      </c>
      <c r="D39" t="s">
        <v>5</v>
      </c>
      <c r="E39" s="1">
        <v>10</v>
      </c>
      <c r="F39" s="1">
        <v>89.82</v>
      </c>
      <c r="G39" s="1" t="s">
        <v>2</v>
      </c>
      <c r="H39" s="1">
        <v>2017</v>
      </c>
      <c r="I39" s="1" t="s">
        <v>17</v>
      </c>
    </row>
    <row r="40" spans="1:9" x14ac:dyDescent="0.5">
      <c r="A40" t="s">
        <v>7</v>
      </c>
      <c r="B40" s="1">
        <v>6</v>
      </c>
      <c r="C40" s="1">
        <v>92.46</v>
      </c>
      <c r="D40" t="s">
        <v>45</v>
      </c>
      <c r="E40" s="1">
        <v>2</v>
      </c>
      <c r="F40" s="1">
        <v>81.31</v>
      </c>
      <c r="G40" s="1" t="s">
        <v>2</v>
      </c>
      <c r="H40" s="1">
        <v>2018</v>
      </c>
      <c r="I40" s="1">
        <v>1</v>
      </c>
    </row>
    <row r="41" spans="1:9" x14ac:dyDescent="0.5">
      <c r="A41" t="s">
        <v>7</v>
      </c>
      <c r="B41" s="1">
        <v>10</v>
      </c>
      <c r="C41" s="1">
        <v>100.33</v>
      </c>
      <c r="D41" t="s">
        <v>46</v>
      </c>
      <c r="E41" s="1">
        <v>9</v>
      </c>
      <c r="F41" s="1">
        <v>96.57</v>
      </c>
      <c r="G41" s="1" t="s">
        <v>2</v>
      </c>
      <c r="H41" s="1">
        <v>2018</v>
      </c>
      <c r="I41" s="1" t="s">
        <v>17</v>
      </c>
    </row>
    <row r="42" spans="1:9" x14ac:dyDescent="0.5">
      <c r="A42" t="s">
        <v>7</v>
      </c>
      <c r="B42" s="1">
        <v>8</v>
      </c>
      <c r="C42" s="1">
        <v>99.17</v>
      </c>
      <c r="D42" s="7" t="s">
        <v>5</v>
      </c>
      <c r="E42" s="1">
        <v>11</v>
      </c>
      <c r="F42" s="1">
        <v>97.7</v>
      </c>
      <c r="G42" s="1" t="s">
        <v>2</v>
      </c>
      <c r="H42" s="1">
        <v>2018</v>
      </c>
      <c r="I42" s="1" t="s">
        <v>19</v>
      </c>
    </row>
    <row r="43" spans="1:9" x14ac:dyDescent="0.5">
      <c r="A43" t="s">
        <v>55</v>
      </c>
      <c r="B43" s="1">
        <v>11</v>
      </c>
      <c r="C43" s="1">
        <v>100.4</v>
      </c>
      <c r="D43" t="s">
        <v>0</v>
      </c>
      <c r="E43" s="1">
        <v>5</v>
      </c>
      <c r="F43" s="1">
        <v>95.75</v>
      </c>
      <c r="G43" s="1" t="s">
        <v>2</v>
      </c>
      <c r="H43" s="1">
        <v>2018</v>
      </c>
      <c r="I43" s="1" t="s">
        <v>18</v>
      </c>
    </row>
    <row r="44" spans="1:9" x14ac:dyDescent="0.5">
      <c r="A44" t="s">
        <v>50</v>
      </c>
      <c r="B44" s="1">
        <v>6</v>
      </c>
      <c r="C44" s="1">
        <v>111.41</v>
      </c>
      <c r="D44" t="s">
        <v>51</v>
      </c>
      <c r="E44" s="1">
        <v>1</v>
      </c>
      <c r="F44" s="1">
        <v>90.94</v>
      </c>
      <c r="G44" s="1" t="s">
        <v>2</v>
      </c>
      <c r="H44" s="1">
        <v>2018</v>
      </c>
      <c r="I44" s="1">
        <v>1</v>
      </c>
    </row>
    <row r="45" spans="1:9" x14ac:dyDescent="0.5">
      <c r="A45" t="s">
        <v>50</v>
      </c>
      <c r="B45" s="1">
        <v>7</v>
      </c>
      <c r="C45" s="1">
        <v>103.47</v>
      </c>
      <c r="D45" t="s">
        <v>5</v>
      </c>
      <c r="E45" s="1">
        <v>11</v>
      </c>
      <c r="F45" s="1">
        <v>104.42</v>
      </c>
      <c r="G45" s="1" t="s">
        <v>2</v>
      </c>
      <c r="H45" s="1">
        <v>2018</v>
      </c>
      <c r="I45" s="1" t="s">
        <v>18</v>
      </c>
    </row>
    <row r="46" spans="1:9" x14ac:dyDescent="0.5">
      <c r="A46" s="9" t="s">
        <v>50</v>
      </c>
      <c r="B46" s="1">
        <v>6</v>
      </c>
      <c r="C46" s="1">
        <v>93.24</v>
      </c>
      <c r="D46" t="s">
        <v>45</v>
      </c>
      <c r="E46" s="1">
        <v>2</v>
      </c>
      <c r="F46" s="1">
        <v>83.49</v>
      </c>
      <c r="G46" s="1" t="s">
        <v>2</v>
      </c>
      <c r="H46" s="1">
        <v>2019</v>
      </c>
      <c r="I46" s="1">
        <v>1</v>
      </c>
    </row>
    <row r="47" spans="1:9" x14ac:dyDescent="0.5">
      <c r="A47" s="9" t="s">
        <v>50</v>
      </c>
      <c r="B47" s="1">
        <v>8</v>
      </c>
      <c r="C47" s="1">
        <v>100.53</v>
      </c>
      <c r="D47" s="9" t="s">
        <v>0</v>
      </c>
      <c r="E47" s="1">
        <v>6</v>
      </c>
      <c r="F47" s="1">
        <v>95.08</v>
      </c>
      <c r="G47" s="1" t="s">
        <v>2</v>
      </c>
      <c r="H47" s="1">
        <v>2019</v>
      </c>
      <c r="I47" s="1" t="s">
        <v>17</v>
      </c>
    </row>
    <row r="48" spans="1:9" x14ac:dyDescent="0.5">
      <c r="A48" s="9" t="s">
        <v>50</v>
      </c>
      <c r="B48" s="1">
        <v>8</v>
      </c>
      <c r="C48" s="1">
        <v>96.97</v>
      </c>
      <c r="D48" s="9" t="s">
        <v>5</v>
      </c>
      <c r="E48" s="1">
        <v>0</v>
      </c>
      <c r="F48" s="1">
        <v>82.61</v>
      </c>
      <c r="G48" s="1" t="s">
        <v>2</v>
      </c>
      <c r="H48" s="1">
        <v>2019</v>
      </c>
      <c r="I48" s="1" t="s">
        <v>18</v>
      </c>
    </row>
    <row r="49" spans="1:9" x14ac:dyDescent="0.5">
      <c r="A49" s="9" t="s">
        <v>50</v>
      </c>
      <c r="B49" s="1">
        <v>8</v>
      </c>
      <c r="C49" s="1">
        <v>99</v>
      </c>
      <c r="D49" s="9" t="s">
        <v>3</v>
      </c>
      <c r="E49" s="1">
        <v>3</v>
      </c>
      <c r="F49" s="1">
        <v>100.6</v>
      </c>
      <c r="G49" s="1" t="s">
        <v>2</v>
      </c>
      <c r="H49" s="1">
        <v>2019</v>
      </c>
      <c r="I49" s="1" t="s">
        <v>19</v>
      </c>
    </row>
    <row r="50" spans="1:9" x14ac:dyDescent="0.5">
      <c r="A50" t="s">
        <v>54</v>
      </c>
      <c r="B50" s="1">
        <v>10</v>
      </c>
      <c r="C50" s="1">
        <v>100.2</v>
      </c>
      <c r="D50" t="s">
        <v>15</v>
      </c>
      <c r="E50" s="1">
        <v>8</v>
      </c>
      <c r="F50" s="1">
        <v>93.96</v>
      </c>
      <c r="G50" s="1" t="s">
        <v>2</v>
      </c>
      <c r="H50" s="1">
        <v>2018</v>
      </c>
      <c r="I50" s="1" t="s">
        <v>17</v>
      </c>
    </row>
    <row r="51" spans="1:9" x14ac:dyDescent="0.5">
      <c r="A51" t="s">
        <v>56</v>
      </c>
      <c r="B51" s="1">
        <v>3</v>
      </c>
      <c r="C51" s="1">
        <v>78.930000000000007</v>
      </c>
      <c r="D51" s="9" t="s">
        <v>15</v>
      </c>
      <c r="E51" s="1">
        <v>6</v>
      </c>
      <c r="F51" s="1">
        <v>97.62</v>
      </c>
      <c r="G51" s="1" t="s">
        <v>2</v>
      </c>
      <c r="H51" s="1">
        <v>2019</v>
      </c>
      <c r="I51" s="1">
        <v>1</v>
      </c>
    </row>
    <row r="52" spans="1:9" x14ac:dyDescent="0.5">
      <c r="A52" t="s">
        <v>49</v>
      </c>
      <c r="B52" s="1">
        <v>0</v>
      </c>
      <c r="C52" s="1">
        <v>84.28</v>
      </c>
      <c r="D52" t="s">
        <v>5</v>
      </c>
      <c r="E52" s="1">
        <v>6</v>
      </c>
      <c r="F52" s="1">
        <v>99.1</v>
      </c>
      <c r="G52" s="1" t="s">
        <v>2</v>
      </c>
      <c r="H52" s="1">
        <v>2018</v>
      </c>
      <c r="I52" s="1">
        <v>1</v>
      </c>
    </row>
    <row r="53" spans="1:9" x14ac:dyDescent="0.5">
      <c r="A53" t="s">
        <v>5</v>
      </c>
      <c r="B53" s="1">
        <v>6</v>
      </c>
      <c r="C53" s="1">
        <v>99.1</v>
      </c>
      <c r="D53" t="s">
        <v>49</v>
      </c>
      <c r="E53" s="1">
        <v>0</v>
      </c>
      <c r="F53" s="1">
        <v>84.28</v>
      </c>
      <c r="G53" s="1" t="s">
        <v>2</v>
      </c>
      <c r="H53" s="1">
        <v>2018</v>
      </c>
      <c r="I53" s="1">
        <v>1</v>
      </c>
    </row>
    <row r="54" spans="1:9" x14ac:dyDescent="0.5">
      <c r="A54" t="s">
        <v>5</v>
      </c>
      <c r="B54" s="1">
        <v>6</v>
      </c>
      <c r="C54" s="1">
        <v>87.82</v>
      </c>
      <c r="D54" t="s">
        <v>6</v>
      </c>
      <c r="E54" s="1">
        <v>2</v>
      </c>
      <c r="F54" s="1">
        <v>76.59</v>
      </c>
      <c r="G54" s="1" t="s">
        <v>2</v>
      </c>
      <c r="H54" s="1">
        <v>2017</v>
      </c>
      <c r="I54" s="1">
        <v>1</v>
      </c>
    </row>
    <row r="55" spans="1:9" x14ac:dyDescent="0.5">
      <c r="A55" t="s">
        <v>5</v>
      </c>
      <c r="B55" s="1">
        <v>10</v>
      </c>
      <c r="C55" s="1">
        <v>89.82</v>
      </c>
      <c r="D55" t="s">
        <v>7</v>
      </c>
      <c r="E55" s="1">
        <v>9</v>
      </c>
      <c r="F55" s="1">
        <v>88.88</v>
      </c>
      <c r="G55" s="1" t="s">
        <v>2</v>
      </c>
      <c r="H55" s="1">
        <v>2017</v>
      </c>
      <c r="I55" s="1" t="s">
        <v>17</v>
      </c>
    </row>
    <row r="56" spans="1:9" x14ac:dyDescent="0.5">
      <c r="A56" t="s">
        <v>5</v>
      </c>
      <c r="B56" s="1">
        <v>11</v>
      </c>
      <c r="C56" s="1">
        <v>95.27</v>
      </c>
      <c r="D56" t="s">
        <v>3</v>
      </c>
      <c r="E56" s="1">
        <v>4</v>
      </c>
      <c r="F56" s="1">
        <v>92.68</v>
      </c>
      <c r="G56" s="1" t="s">
        <v>2</v>
      </c>
      <c r="H56" s="1">
        <v>2017</v>
      </c>
      <c r="I56" s="1" t="s">
        <v>18</v>
      </c>
    </row>
    <row r="57" spans="1:9" x14ac:dyDescent="0.5">
      <c r="A57" t="s">
        <v>5</v>
      </c>
      <c r="B57" s="1">
        <v>8</v>
      </c>
      <c r="C57" s="1">
        <v>99.74</v>
      </c>
      <c r="D57" t="s">
        <v>11</v>
      </c>
      <c r="E57" s="1">
        <v>11</v>
      </c>
      <c r="F57" s="1">
        <v>98.88</v>
      </c>
      <c r="G57" s="1" t="s">
        <v>2</v>
      </c>
      <c r="H57" s="1">
        <v>2017</v>
      </c>
      <c r="I57" s="1" t="s">
        <v>19</v>
      </c>
    </row>
    <row r="58" spans="1:9" x14ac:dyDescent="0.5">
      <c r="A58" s="7" t="s">
        <v>5</v>
      </c>
      <c r="B58" s="1">
        <v>10</v>
      </c>
      <c r="C58" s="1">
        <v>101.91</v>
      </c>
      <c r="D58" t="s">
        <v>10</v>
      </c>
      <c r="E58" s="1">
        <v>4</v>
      </c>
      <c r="F58" s="1">
        <v>97.16</v>
      </c>
      <c r="G58" s="1" t="s">
        <v>2</v>
      </c>
      <c r="H58" s="1">
        <v>2018</v>
      </c>
      <c r="I58" s="1" t="s">
        <v>17</v>
      </c>
    </row>
    <row r="59" spans="1:9" x14ac:dyDescent="0.5">
      <c r="A59" s="7" t="s">
        <v>5</v>
      </c>
      <c r="B59" s="1">
        <v>11</v>
      </c>
      <c r="C59" s="1">
        <v>104.42</v>
      </c>
      <c r="D59" t="s">
        <v>50</v>
      </c>
      <c r="E59" s="1">
        <v>7</v>
      </c>
      <c r="F59" s="1">
        <v>103.47</v>
      </c>
      <c r="G59" s="1" t="s">
        <v>2</v>
      </c>
      <c r="H59" s="1">
        <v>2018</v>
      </c>
      <c r="I59" s="1" t="s">
        <v>18</v>
      </c>
    </row>
    <row r="60" spans="1:9" x14ac:dyDescent="0.5">
      <c r="A60" s="7" t="s">
        <v>5</v>
      </c>
      <c r="B60" s="1">
        <v>11</v>
      </c>
      <c r="C60" s="1">
        <v>97.7</v>
      </c>
      <c r="D60" t="s">
        <v>7</v>
      </c>
      <c r="E60" s="1">
        <v>8</v>
      </c>
      <c r="F60" s="1">
        <v>99.17</v>
      </c>
      <c r="G60" s="1" t="s">
        <v>2</v>
      </c>
      <c r="H60" s="1">
        <v>2018</v>
      </c>
      <c r="I60" s="1" t="s">
        <v>19</v>
      </c>
    </row>
    <row r="61" spans="1:9" x14ac:dyDescent="0.5">
      <c r="A61" s="9" t="s">
        <v>5</v>
      </c>
      <c r="B61" s="1">
        <v>6</v>
      </c>
      <c r="C61" s="1">
        <v>82.24</v>
      </c>
      <c r="D61" t="s">
        <v>9</v>
      </c>
      <c r="E61" s="1">
        <v>4</v>
      </c>
      <c r="F61" s="1">
        <v>83.8</v>
      </c>
      <c r="G61" s="1" t="s">
        <v>2</v>
      </c>
      <c r="H61" s="1">
        <v>2019</v>
      </c>
      <c r="I61" s="1">
        <v>1</v>
      </c>
    </row>
    <row r="62" spans="1:9" x14ac:dyDescent="0.5">
      <c r="A62" s="9" t="s">
        <v>5</v>
      </c>
      <c r="B62" s="1">
        <v>8</v>
      </c>
      <c r="C62" s="1">
        <v>94.91</v>
      </c>
      <c r="D62" s="9" t="s">
        <v>10</v>
      </c>
      <c r="E62" s="1">
        <v>6</v>
      </c>
      <c r="F62" s="1">
        <v>94.4</v>
      </c>
      <c r="G62" s="1" t="s">
        <v>2</v>
      </c>
      <c r="H62" s="1">
        <v>2019</v>
      </c>
      <c r="I62" s="1" t="s">
        <v>17</v>
      </c>
    </row>
    <row r="63" spans="1:9" x14ac:dyDescent="0.5">
      <c r="A63" s="9" t="s">
        <v>5</v>
      </c>
      <c r="B63" s="1">
        <v>0</v>
      </c>
      <c r="C63" s="1">
        <v>82.61</v>
      </c>
      <c r="D63" s="9" t="s">
        <v>50</v>
      </c>
      <c r="E63" s="1">
        <v>8</v>
      </c>
      <c r="F63" s="1">
        <v>96.97</v>
      </c>
      <c r="G63" s="1" t="s">
        <v>2</v>
      </c>
      <c r="H63" s="1">
        <v>2019</v>
      </c>
      <c r="I63" s="1" t="s">
        <v>18</v>
      </c>
    </row>
    <row r="64" spans="1:9" x14ac:dyDescent="0.5">
      <c r="A64" t="s">
        <v>11</v>
      </c>
      <c r="B64" s="1">
        <v>6</v>
      </c>
      <c r="C64" s="1">
        <v>98.01</v>
      </c>
      <c r="D64" t="s">
        <v>12</v>
      </c>
      <c r="E64" s="1">
        <v>3</v>
      </c>
      <c r="F64" s="1">
        <v>91.85</v>
      </c>
      <c r="G64" s="1" t="s">
        <v>2</v>
      </c>
      <c r="H64" s="1">
        <v>2017</v>
      </c>
      <c r="I64" s="1">
        <v>1</v>
      </c>
    </row>
    <row r="65" spans="1:9" x14ac:dyDescent="0.5">
      <c r="A65" t="s">
        <v>11</v>
      </c>
      <c r="B65" s="1">
        <v>10</v>
      </c>
      <c r="C65" s="1">
        <v>97.31</v>
      </c>
      <c r="D65" t="s">
        <v>9</v>
      </c>
      <c r="E65" s="1">
        <v>9</v>
      </c>
      <c r="F65" s="1">
        <v>91.22</v>
      </c>
      <c r="G65" s="1" t="s">
        <v>2</v>
      </c>
      <c r="H65" s="1">
        <v>2017</v>
      </c>
      <c r="I65" s="1" t="s">
        <v>17</v>
      </c>
    </row>
    <row r="66" spans="1:9" x14ac:dyDescent="0.5">
      <c r="A66" t="s">
        <v>11</v>
      </c>
      <c r="B66" s="1">
        <v>11</v>
      </c>
      <c r="C66" s="1">
        <v>93.97</v>
      </c>
      <c r="D66" t="s">
        <v>15</v>
      </c>
      <c r="E66" s="1">
        <v>4</v>
      </c>
      <c r="F66" s="1">
        <v>90.58</v>
      </c>
      <c r="G66" s="1" t="s">
        <v>2</v>
      </c>
      <c r="H66" s="1">
        <v>2017</v>
      </c>
      <c r="I66" s="1" t="s">
        <v>18</v>
      </c>
    </row>
    <row r="67" spans="1:9" x14ac:dyDescent="0.5">
      <c r="A67" t="s">
        <v>11</v>
      </c>
      <c r="B67" s="1">
        <v>11</v>
      </c>
      <c r="C67" s="1">
        <v>98.88</v>
      </c>
      <c r="D67" t="s">
        <v>5</v>
      </c>
      <c r="E67" s="1">
        <v>8</v>
      </c>
      <c r="F67" s="1">
        <v>99.74</v>
      </c>
      <c r="G67" s="1" t="s">
        <v>2</v>
      </c>
      <c r="H67" s="1">
        <v>2017</v>
      </c>
      <c r="I67" s="1" t="s">
        <v>19</v>
      </c>
    </row>
    <row r="68" spans="1:9" x14ac:dyDescent="0.5">
      <c r="A68" t="s">
        <v>44</v>
      </c>
      <c r="B68" s="1">
        <v>4</v>
      </c>
      <c r="C68" s="1">
        <v>81.86</v>
      </c>
      <c r="D68" t="s">
        <v>10</v>
      </c>
      <c r="E68" s="1">
        <v>6</v>
      </c>
      <c r="F68" s="1">
        <v>82.84</v>
      </c>
      <c r="G68" s="1" t="s">
        <v>2</v>
      </c>
      <c r="H68" s="1">
        <v>2018</v>
      </c>
      <c r="I68" s="1">
        <v>1</v>
      </c>
    </row>
    <row r="69" spans="1:9" x14ac:dyDescent="0.5">
      <c r="A69" t="s">
        <v>51</v>
      </c>
      <c r="B69" s="1">
        <v>1</v>
      </c>
      <c r="C69" s="1">
        <v>90.94</v>
      </c>
      <c r="D69" t="s">
        <v>50</v>
      </c>
      <c r="E69" s="1">
        <v>6</v>
      </c>
      <c r="F69" s="1">
        <v>111.41</v>
      </c>
      <c r="G69" s="1" t="s">
        <v>2</v>
      </c>
      <c r="H69" s="1">
        <v>2018</v>
      </c>
      <c r="I69" s="1">
        <v>1</v>
      </c>
    </row>
    <row r="70" spans="1:9" x14ac:dyDescent="0.5">
      <c r="A70" t="s">
        <v>10</v>
      </c>
      <c r="B70" s="1">
        <v>4</v>
      </c>
      <c r="C70" s="1">
        <v>85.71</v>
      </c>
      <c r="D70" t="s">
        <v>9</v>
      </c>
      <c r="E70" s="1">
        <v>6</v>
      </c>
      <c r="F70" s="1">
        <v>93.42</v>
      </c>
      <c r="G70" s="1" t="s">
        <v>2</v>
      </c>
      <c r="H70" s="1">
        <v>2017</v>
      </c>
      <c r="I70" s="1">
        <v>1</v>
      </c>
    </row>
    <row r="71" spans="1:9" x14ac:dyDescent="0.5">
      <c r="A71" t="s">
        <v>10</v>
      </c>
      <c r="B71" s="1">
        <v>6</v>
      </c>
      <c r="C71" s="1">
        <v>82.84</v>
      </c>
      <c r="D71" t="s">
        <v>44</v>
      </c>
      <c r="E71" s="1">
        <v>4</v>
      </c>
      <c r="F71" s="1">
        <v>81.86</v>
      </c>
      <c r="G71" s="1" t="s">
        <v>2</v>
      </c>
      <c r="H71" s="1">
        <v>2018</v>
      </c>
      <c r="I71" s="1">
        <v>1</v>
      </c>
    </row>
    <row r="72" spans="1:9" x14ac:dyDescent="0.5">
      <c r="A72" t="s">
        <v>10</v>
      </c>
      <c r="B72" s="1">
        <v>4</v>
      </c>
      <c r="C72" s="1">
        <v>97.16</v>
      </c>
      <c r="D72" s="7" t="s">
        <v>5</v>
      </c>
      <c r="E72" s="1">
        <v>10</v>
      </c>
      <c r="F72" s="1">
        <v>101.91</v>
      </c>
      <c r="G72" s="1" t="s">
        <v>2</v>
      </c>
      <c r="H72" s="1">
        <v>2018</v>
      </c>
      <c r="I72" s="1" t="s">
        <v>17</v>
      </c>
    </row>
    <row r="73" spans="1:9" x14ac:dyDescent="0.5">
      <c r="A73" s="9" t="s">
        <v>10</v>
      </c>
      <c r="B73" s="1">
        <v>6</v>
      </c>
      <c r="C73" s="1">
        <v>106.13</v>
      </c>
      <c r="D73" t="s">
        <v>47</v>
      </c>
      <c r="E73" s="1">
        <v>1</v>
      </c>
      <c r="F73" s="1">
        <v>93.13</v>
      </c>
      <c r="G73" s="1" t="s">
        <v>2</v>
      </c>
      <c r="H73" s="1">
        <v>2019</v>
      </c>
      <c r="I73" s="1">
        <v>1</v>
      </c>
    </row>
    <row r="74" spans="1:9" x14ac:dyDescent="0.5">
      <c r="A74" s="9" t="s">
        <v>10</v>
      </c>
      <c r="B74" s="1">
        <v>6</v>
      </c>
      <c r="C74" s="1">
        <v>94.4</v>
      </c>
      <c r="D74" s="9" t="s">
        <v>5</v>
      </c>
      <c r="E74" s="1">
        <v>8</v>
      </c>
      <c r="F74" s="1">
        <v>94.91</v>
      </c>
      <c r="G74" s="1" t="s">
        <v>2</v>
      </c>
      <c r="H74" s="1">
        <v>2019</v>
      </c>
      <c r="I74" s="1" t="s">
        <v>17</v>
      </c>
    </row>
    <row r="75" spans="1:9" x14ac:dyDescent="0.5">
      <c r="A75" t="s">
        <v>6</v>
      </c>
      <c r="B75" s="1">
        <v>2</v>
      </c>
      <c r="C75" s="1">
        <v>76.59</v>
      </c>
      <c r="D75" t="s">
        <v>5</v>
      </c>
      <c r="E75" s="1">
        <v>6</v>
      </c>
      <c r="F75" s="1">
        <v>87.82</v>
      </c>
      <c r="G75" s="1" t="s">
        <v>2</v>
      </c>
      <c r="H75" s="1">
        <v>2017</v>
      </c>
      <c r="I75" s="1">
        <v>1</v>
      </c>
    </row>
    <row r="76" spans="1:9" x14ac:dyDescent="0.5">
      <c r="A76" t="s">
        <v>46</v>
      </c>
      <c r="B76" s="1">
        <v>6</v>
      </c>
      <c r="C76" s="1">
        <v>92.74</v>
      </c>
      <c r="D76" t="s">
        <v>47</v>
      </c>
      <c r="E76" s="1">
        <v>2</v>
      </c>
      <c r="F76" s="1">
        <v>91.86</v>
      </c>
      <c r="G76" s="1" t="s">
        <v>2</v>
      </c>
      <c r="H76" s="1">
        <v>2018</v>
      </c>
      <c r="I76" s="1">
        <v>1</v>
      </c>
    </row>
    <row r="77" spans="1:9" x14ac:dyDescent="0.5">
      <c r="A77" t="s">
        <v>46</v>
      </c>
      <c r="B77" s="1">
        <v>9</v>
      </c>
      <c r="C77" s="1">
        <v>96.57</v>
      </c>
      <c r="D77" t="s">
        <v>7</v>
      </c>
      <c r="E77" s="1">
        <v>10</v>
      </c>
      <c r="F77" s="1">
        <v>100.33</v>
      </c>
      <c r="G77" s="1" t="s">
        <v>2</v>
      </c>
      <c r="H77" s="1">
        <v>2018</v>
      </c>
      <c r="I77" s="1" t="s">
        <v>17</v>
      </c>
    </row>
    <row r="78" spans="1:9" x14ac:dyDescent="0.5">
      <c r="A78" s="9" t="s">
        <v>46</v>
      </c>
      <c r="B78" s="1">
        <v>6</v>
      </c>
      <c r="C78" s="1">
        <v>86.28</v>
      </c>
      <c r="D78" t="s">
        <v>58</v>
      </c>
      <c r="E78" s="1">
        <v>2</v>
      </c>
      <c r="F78" s="1">
        <v>77.13</v>
      </c>
      <c r="G78" s="1" t="s">
        <v>2</v>
      </c>
      <c r="H78" s="1">
        <v>2019</v>
      </c>
      <c r="I78" s="1">
        <v>1</v>
      </c>
    </row>
    <row r="79" spans="1:9" x14ac:dyDescent="0.5">
      <c r="A79" s="9" t="s">
        <v>46</v>
      </c>
      <c r="B79" s="1">
        <v>8</v>
      </c>
      <c r="C79" s="1">
        <v>102.86</v>
      </c>
      <c r="D79" s="9" t="s">
        <v>52</v>
      </c>
      <c r="E79" s="1">
        <v>3</v>
      </c>
      <c r="F79" s="1">
        <v>87.2</v>
      </c>
      <c r="G79" s="1" t="s">
        <v>2</v>
      </c>
      <c r="H79" s="1">
        <v>2019</v>
      </c>
      <c r="I79" s="1" t="s">
        <v>17</v>
      </c>
    </row>
    <row r="80" spans="1:9" x14ac:dyDescent="0.5">
      <c r="A80" s="9" t="s">
        <v>46</v>
      </c>
      <c r="B80" s="1">
        <v>5</v>
      </c>
      <c r="C80" s="1">
        <v>98.25</v>
      </c>
      <c r="D80" s="9" t="s">
        <v>3</v>
      </c>
      <c r="E80" s="1">
        <v>8</v>
      </c>
      <c r="F80" s="1">
        <v>96.25</v>
      </c>
      <c r="G80" s="1" t="s">
        <v>2</v>
      </c>
      <c r="H80" s="1">
        <v>2019</v>
      </c>
      <c r="I80" s="1" t="s">
        <v>18</v>
      </c>
    </row>
    <row r="81" spans="1:9" x14ac:dyDescent="0.5">
      <c r="A81" t="s">
        <v>58</v>
      </c>
      <c r="B81" s="1">
        <v>2</v>
      </c>
      <c r="C81" s="1">
        <v>77.13</v>
      </c>
      <c r="D81" s="9" t="s">
        <v>46</v>
      </c>
      <c r="E81" s="1">
        <v>6</v>
      </c>
      <c r="F81" s="1">
        <v>86.28</v>
      </c>
      <c r="G81" s="1" t="s">
        <v>2</v>
      </c>
      <c r="H81" s="1">
        <v>2019</v>
      </c>
      <c r="I81" s="1">
        <v>1</v>
      </c>
    </row>
    <row r="82" spans="1:9" x14ac:dyDescent="0.5">
      <c r="A82" t="s">
        <v>15</v>
      </c>
      <c r="B82" s="1">
        <v>6</v>
      </c>
      <c r="C82" s="1">
        <v>107.69</v>
      </c>
      <c r="D82" t="s">
        <v>16</v>
      </c>
      <c r="E82" s="1">
        <v>1</v>
      </c>
      <c r="F82" s="1">
        <v>103.37</v>
      </c>
      <c r="G82" s="1" t="s">
        <v>2</v>
      </c>
      <c r="H82" s="1">
        <v>2017</v>
      </c>
      <c r="I82" s="1">
        <v>1</v>
      </c>
    </row>
    <row r="83" spans="1:9" x14ac:dyDescent="0.5">
      <c r="A83" t="s">
        <v>15</v>
      </c>
      <c r="B83" s="1">
        <v>10</v>
      </c>
      <c r="C83" s="1">
        <v>94.4</v>
      </c>
      <c r="D83" t="s">
        <v>13</v>
      </c>
      <c r="E83" s="1">
        <v>9</v>
      </c>
      <c r="F83" s="1">
        <v>91.97</v>
      </c>
      <c r="G83" s="1" t="s">
        <v>2</v>
      </c>
      <c r="H83" s="1">
        <v>2017</v>
      </c>
      <c r="I83" s="1" t="s">
        <v>17</v>
      </c>
    </row>
    <row r="84" spans="1:9" x14ac:dyDescent="0.5">
      <c r="A84" t="s">
        <v>15</v>
      </c>
      <c r="B84" s="1">
        <v>4</v>
      </c>
      <c r="C84" s="1">
        <v>90.58</v>
      </c>
      <c r="D84" t="s">
        <v>11</v>
      </c>
      <c r="E84" s="1">
        <v>11</v>
      </c>
      <c r="F84" s="1">
        <v>93.97</v>
      </c>
      <c r="G84" s="1" t="s">
        <v>2</v>
      </c>
      <c r="H84" s="1">
        <v>2017</v>
      </c>
      <c r="I84" s="1" t="s">
        <v>18</v>
      </c>
    </row>
    <row r="85" spans="1:9" x14ac:dyDescent="0.5">
      <c r="A85" t="s">
        <v>15</v>
      </c>
      <c r="B85" s="1">
        <v>6</v>
      </c>
      <c r="C85" s="1">
        <v>94.32</v>
      </c>
      <c r="D85" t="s">
        <v>9</v>
      </c>
      <c r="E85" s="1">
        <v>4</v>
      </c>
      <c r="F85" s="1">
        <v>86.03</v>
      </c>
      <c r="G85" s="1" t="s">
        <v>2</v>
      </c>
      <c r="H85" s="1">
        <v>2018</v>
      </c>
      <c r="I85" s="1">
        <v>1</v>
      </c>
    </row>
    <row r="86" spans="1:9" x14ac:dyDescent="0.5">
      <c r="A86" t="s">
        <v>15</v>
      </c>
      <c r="B86" s="1">
        <v>8</v>
      </c>
      <c r="C86" s="1">
        <v>93.96</v>
      </c>
      <c r="D86" t="s">
        <v>50</v>
      </c>
      <c r="E86" s="1">
        <v>10</v>
      </c>
      <c r="F86" s="1">
        <v>100.2</v>
      </c>
      <c r="G86" s="1" t="s">
        <v>2</v>
      </c>
      <c r="H86" s="1">
        <v>2018</v>
      </c>
      <c r="I86" s="1" t="s">
        <v>17</v>
      </c>
    </row>
    <row r="87" spans="1:9" x14ac:dyDescent="0.5">
      <c r="A87" s="9" t="s">
        <v>15</v>
      </c>
      <c r="B87" s="1">
        <v>6</v>
      </c>
      <c r="C87" s="1">
        <v>97.62</v>
      </c>
      <c r="D87" t="s">
        <v>56</v>
      </c>
      <c r="E87" s="1">
        <v>3</v>
      </c>
      <c r="F87" s="1">
        <v>78.930000000000007</v>
      </c>
      <c r="G87" s="1" t="s">
        <v>2</v>
      </c>
      <c r="H87" s="1">
        <v>2019</v>
      </c>
      <c r="I87" s="1">
        <v>1</v>
      </c>
    </row>
    <row r="88" spans="1:9" x14ac:dyDescent="0.5">
      <c r="A88" s="9" t="s">
        <v>15</v>
      </c>
      <c r="B88" s="1">
        <v>4</v>
      </c>
      <c r="C88" s="1">
        <v>92.44</v>
      </c>
      <c r="D88" s="9" t="s">
        <v>3</v>
      </c>
      <c r="E88" s="1">
        <v>8</v>
      </c>
      <c r="F88" s="1">
        <v>94.74</v>
      </c>
      <c r="G88" s="1" t="s">
        <v>2</v>
      </c>
      <c r="H88" s="1">
        <v>2019</v>
      </c>
      <c r="I88" s="1" t="s">
        <v>17</v>
      </c>
    </row>
    <row r="89" spans="1:9" x14ac:dyDescent="0.5">
      <c r="A89" t="s">
        <v>45</v>
      </c>
      <c r="B89" s="1">
        <v>2</v>
      </c>
      <c r="C89" s="1">
        <v>81.31</v>
      </c>
      <c r="D89" t="s">
        <v>7</v>
      </c>
      <c r="E89" s="1">
        <v>6</v>
      </c>
      <c r="F89" s="1">
        <v>92.46</v>
      </c>
      <c r="G89" s="1" t="s">
        <v>2</v>
      </c>
      <c r="H89" s="1">
        <v>2018</v>
      </c>
      <c r="I89" s="1">
        <v>1</v>
      </c>
    </row>
    <row r="90" spans="1:9" x14ac:dyDescent="0.5">
      <c r="A90" t="s">
        <v>45</v>
      </c>
      <c r="B90" s="1">
        <v>2</v>
      </c>
      <c r="C90" s="1">
        <v>83.49</v>
      </c>
      <c r="D90" s="9" t="s">
        <v>50</v>
      </c>
      <c r="E90" s="1">
        <v>6</v>
      </c>
      <c r="F90" s="1">
        <v>93.24</v>
      </c>
      <c r="G90" s="1" t="s">
        <v>2</v>
      </c>
      <c r="H90" s="1">
        <v>2019</v>
      </c>
      <c r="I90" s="1">
        <v>1</v>
      </c>
    </row>
    <row r="91" spans="1:9" x14ac:dyDescent="0.5">
      <c r="A91" s="9"/>
      <c r="B91" s="1">
        <f t="shared" ref="B91" si="16">SUM(B1:B90)</f>
        <v>526</v>
      </c>
      <c r="D91" s="1"/>
      <c r="E91" s="1">
        <f>SUM(E1:E90)</f>
        <v>526</v>
      </c>
      <c r="H91" s="1"/>
      <c r="I91" s="1"/>
    </row>
    <row r="92" spans="1:9" x14ac:dyDescent="0.5">
      <c r="A92" s="9"/>
      <c r="B92" s="1"/>
      <c r="E92" s="1"/>
      <c r="H92" s="1"/>
      <c r="I92" s="1"/>
    </row>
    <row r="93" spans="1:9" x14ac:dyDescent="0.5">
      <c r="A93" s="9"/>
      <c r="B93" s="1"/>
      <c r="E93" s="1"/>
      <c r="H93" s="1"/>
    </row>
    <row r="94" spans="1:9" x14ac:dyDescent="0.5">
      <c r="B94" s="1"/>
      <c r="D94" s="9"/>
      <c r="E94" s="1"/>
      <c r="H94" s="1"/>
      <c r="I94" s="1"/>
    </row>
    <row r="95" spans="1:9" x14ac:dyDescent="0.5">
      <c r="B95" s="1"/>
      <c r="D95" s="9"/>
      <c r="E95" s="1"/>
      <c r="H95" s="1"/>
      <c r="I95" s="1"/>
    </row>
    <row r="96" spans="1:9" x14ac:dyDescent="0.5">
      <c r="B96" s="1"/>
      <c r="D96" s="9"/>
      <c r="E96" s="1"/>
      <c r="H96" s="1"/>
    </row>
  </sheetData>
  <sortState ref="J1:AC97">
    <sortCondition ref="J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/>
  </sheetViews>
  <sheetFormatPr defaultRowHeight="14.35" x14ac:dyDescent="0.5"/>
  <cols>
    <col min="1" max="1" width="13" customWidth="1"/>
    <col min="3" max="3" width="8.9375" style="1"/>
    <col min="4" max="4" width="19.87890625" bestFit="1" customWidth="1"/>
    <col min="6" max="6" width="8.9375" style="1"/>
  </cols>
  <sheetData>
    <row r="1" spans="1:10" x14ac:dyDescent="0.5">
      <c r="A1" t="s">
        <v>12</v>
      </c>
      <c r="B1" s="1">
        <v>3</v>
      </c>
      <c r="C1" s="1">
        <v>91.85</v>
      </c>
      <c r="D1" t="s">
        <v>11</v>
      </c>
      <c r="E1" s="1">
        <v>6</v>
      </c>
      <c r="F1" s="1">
        <v>98.01</v>
      </c>
      <c r="G1" s="1" t="s">
        <v>2</v>
      </c>
      <c r="H1" s="1">
        <v>2017</v>
      </c>
      <c r="I1" s="1">
        <v>1</v>
      </c>
      <c r="J1" t="s">
        <v>31</v>
      </c>
    </row>
    <row r="2" spans="1:10" x14ac:dyDescent="0.5">
      <c r="A2" t="s">
        <v>9</v>
      </c>
      <c r="B2" s="1">
        <v>4</v>
      </c>
      <c r="C2" s="1">
        <v>83.8</v>
      </c>
      <c r="D2" s="9" t="s">
        <v>5</v>
      </c>
      <c r="E2" s="1">
        <v>6</v>
      </c>
      <c r="F2" s="1">
        <v>82.24</v>
      </c>
      <c r="G2" s="1" t="s">
        <v>2</v>
      </c>
      <c r="H2" s="1">
        <v>2019</v>
      </c>
      <c r="I2" s="1">
        <v>1</v>
      </c>
      <c r="J2" t="s">
        <v>31</v>
      </c>
    </row>
    <row r="3" spans="1:10" x14ac:dyDescent="0.5">
      <c r="A3" t="s">
        <v>9</v>
      </c>
      <c r="B3" s="1">
        <v>9</v>
      </c>
      <c r="C3" s="1">
        <v>91.22</v>
      </c>
      <c r="D3" t="s">
        <v>11</v>
      </c>
      <c r="E3" s="1">
        <v>10</v>
      </c>
      <c r="F3" s="1">
        <v>97.31</v>
      </c>
      <c r="G3" s="1" t="s">
        <v>2</v>
      </c>
      <c r="H3" s="1">
        <v>2017</v>
      </c>
      <c r="I3" s="1" t="s">
        <v>17</v>
      </c>
      <c r="J3" t="s">
        <v>31</v>
      </c>
    </row>
    <row r="4" spans="1:10" x14ac:dyDescent="0.5">
      <c r="A4" t="s">
        <v>9</v>
      </c>
      <c r="B4" s="1">
        <v>6</v>
      </c>
      <c r="C4" s="1">
        <v>93.42</v>
      </c>
      <c r="D4" t="s">
        <v>10</v>
      </c>
      <c r="E4" s="1">
        <v>4</v>
      </c>
      <c r="F4" s="1">
        <v>85.71</v>
      </c>
      <c r="G4" s="1" t="s">
        <v>2</v>
      </c>
      <c r="H4" s="1">
        <v>2017</v>
      </c>
      <c r="I4" s="1">
        <v>1</v>
      </c>
      <c r="J4" t="s">
        <v>30</v>
      </c>
    </row>
    <row r="5" spans="1:10" x14ac:dyDescent="0.5">
      <c r="A5" t="s">
        <v>9</v>
      </c>
      <c r="B5" s="1">
        <v>4</v>
      </c>
      <c r="C5" s="1">
        <v>86.03</v>
      </c>
      <c r="D5" t="s">
        <v>15</v>
      </c>
      <c r="E5" s="1">
        <v>6</v>
      </c>
      <c r="F5" s="1">
        <v>94.32</v>
      </c>
      <c r="G5" s="1" t="s">
        <v>2</v>
      </c>
      <c r="H5" s="1">
        <v>2018</v>
      </c>
      <c r="I5" s="1">
        <v>1</v>
      </c>
      <c r="J5" t="s">
        <v>31</v>
      </c>
    </row>
    <row r="6" spans="1:10" x14ac:dyDescent="0.5">
      <c r="A6" t="s">
        <v>52</v>
      </c>
      <c r="B6" s="1">
        <v>7</v>
      </c>
      <c r="C6" s="1">
        <v>90.91</v>
      </c>
      <c r="D6" t="s">
        <v>53</v>
      </c>
      <c r="E6" s="1">
        <v>10</v>
      </c>
      <c r="F6" s="1">
        <v>95.58</v>
      </c>
      <c r="G6" s="1" t="s">
        <v>2</v>
      </c>
      <c r="H6" s="1">
        <v>2018</v>
      </c>
      <c r="I6" s="1" t="s">
        <v>17</v>
      </c>
      <c r="J6" t="s">
        <v>31</v>
      </c>
    </row>
    <row r="7" spans="1:10" x14ac:dyDescent="0.5">
      <c r="A7" s="9" t="s">
        <v>52</v>
      </c>
      <c r="B7" s="1">
        <v>6</v>
      </c>
      <c r="C7" s="1">
        <v>99.6</v>
      </c>
      <c r="D7" s="9" t="s">
        <v>13</v>
      </c>
      <c r="E7" s="1">
        <v>1</v>
      </c>
      <c r="F7" s="1">
        <v>93.25</v>
      </c>
      <c r="G7" s="1" t="s">
        <v>2</v>
      </c>
      <c r="H7" s="1">
        <v>2019</v>
      </c>
      <c r="I7" s="1">
        <v>1</v>
      </c>
      <c r="J7" t="s">
        <v>30</v>
      </c>
    </row>
    <row r="8" spans="1:10" x14ac:dyDescent="0.5">
      <c r="A8" t="s">
        <v>52</v>
      </c>
      <c r="B8" s="1">
        <v>6</v>
      </c>
      <c r="C8" s="1">
        <v>83.45</v>
      </c>
      <c r="D8" t="s">
        <v>16</v>
      </c>
      <c r="E8" s="1">
        <v>5</v>
      </c>
      <c r="F8" s="1">
        <v>86.42</v>
      </c>
      <c r="G8" s="1" t="s">
        <v>2</v>
      </c>
      <c r="H8" s="1">
        <v>2018</v>
      </c>
      <c r="I8" s="1">
        <v>1</v>
      </c>
      <c r="J8" t="s">
        <v>30</v>
      </c>
    </row>
    <row r="9" spans="1:10" x14ac:dyDescent="0.5">
      <c r="A9" s="9" t="s">
        <v>52</v>
      </c>
      <c r="B9" s="1">
        <v>3</v>
      </c>
      <c r="C9" s="1">
        <v>87.2</v>
      </c>
      <c r="D9" s="9" t="s">
        <v>46</v>
      </c>
      <c r="E9" s="1">
        <v>8</v>
      </c>
      <c r="F9" s="1">
        <v>102.86</v>
      </c>
      <c r="G9" s="1" t="s">
        <v>2</v>
      </c>
      <c r="H9" s="1">
        <v>2019</v>
      </c>
      <c r="I9" s="1" t="s">
        <v>17</v>
      </c>
      <c r="J9" t="s">
        <v>31</v>
      </c>
    </row>
    <row r="10" spans="1:10" x14ac:dyDescent="0.5">
      <c r="A10" t="s">
        <v>3</v>
      </c>
      <c r="B10" s="1">
        <v>6</v>
      </c>
      <c r="C10" s="1">
        <v>94.93</v>
      </c>
      <c r="D10" t="s">
        <v>4</v>
      </c>
      <c r="E10" s="1">
        <v>0</v>
      </c>
      <c r="F10" s="1">
        <v>73.3</v>
      </c>
      <c r="G10" s="1" t="s">
        <v>2</v>
      </c>
      <c r="H10" s="1">
        <v>2017</v>
      </c>
      <c r="I10" s="1">
        <v>1</v>
      </c>
      <c r="J10" t="s">
        <v>30</v>
      </c>
    </row>
    <row r="11" spans="1:10" x14ac:dyDescent="0.5">
      <c r="A11" t="s">
        <v>3</v>
      </c>
      <c r="B11" s="1">
        <v>10</v>
      </c>
      <c r="C11" s="1">
        <v>96.21</v>
      </c>
      <c r="D11" t="s">
        <v>0</v>
      </c>
      <c r="E11" s="1">
        <v>8</v>
      </c>
      <c r="F11" s="1">
        <v>91.25</v>
      </c>
      <c r="G11" s="1" t="s">
        <v>2</v>
      </c>
      <c r="H11" s="1">
        <v>2017</v>
      </c>
      <c r="I11" s="1" t="s">
        <v>17</v>
      </c>
      <c r="J11" t="s">
        <v>30</v>
      </c>
    </row>
    <row r="12" spans="1:10" x14ac:dyDescent="0.5">
      <c r="A12" s="9" t="s">
        <v>3</v>
      </c>
      <c r="B12" s="1">
        <v>6</v>
      </c>
      <c r="C12" s="1">
        <v>97.57</v>
      </c>
      <c r="D12" t="s">
        <v>16</v>
      </c>
      <c r="E12" s="1">
        <v>3</v>
      </c>
      <c r="F12" s="1">
        <v>93.35</v>
      </c>
      <c r="G12" s="1" t="s">
        <v>2</v>
      </c>
      <c r="H12" s="1">
        <v>2019</v>
      </c>
      <c r="I12" s="1">
        <v>1</v>
      </c>
      <c r="J12" t="s">
        <v>30</v>
      </c>
    </row>
    <row r="13" spans="1:10" x14ac:dyDescent="0.5">
      <c r="A13" s="9" t="s">
        <v>3</v>
      </c>
      <c r="B13" s="1">
        <v>3</v>
      </c>
      <c r="C13" s="1">
        <v>100.6</v>
      </c>
      <c r="D13" s="9" t="s">
        <v>50</v>
      </c>
      <c r="E13" s="1">
        <v>8</v>
      </c>
      <c r="F13" s="1">
        <v>99</v>
      </c>
      <c r="G13" s="1" t="s">
        <v>2</v>
      </c>
      <c r="H13" s="1">
        <v>2019</v>
      </c>
      <c r="I13" s="1" t="s">
        <v>19</v>
      </c>
      <c r="J13" t="s">
        <v>31</v>
      </c>
    </row>
    <row r="14" spans="1:10" x14ac:dyDescent="0.5">
      <c r="A14" t="s">
        <v>3</v>
      </c>
      <c r="B14" s="1">
        <v>4</v>
      </c>
      <c r="C14" s="1">
        <v>92.68</v>
      </c>
      <c r="D14" t="s">
        <v>5</v>
      </c>
      <c r="E14" s="1">
        <v>11</v>
      </c>
      <c r="F14" s="1">
        <v>95.27</v>
      </c>
      <c r="G14" s="1" t="s">
        <v>2</v>
      </c>
      <c r="H14" s="1">
        <v>2017</v>
      </c>
      <c r="I14" s="1" t="s">
        <v>18</v>
      </c>
      <c r="J14" t="s">
        <v>31</v>
      </c>
    </row>
    <row r="15" spans="1:10" x14ac:dyDescent="0.5">
      <c r="A15" s="9" t="s">
        <v>3</v>
      </c>
      <c r="B15" s="1">
        <v>8</v>
      </c>
      <c r="C15" s="1">
        <v>96.25</v>
      </c>
      <c r="D15" s="9" t="s">
        <v>46</v>
      </c>
      <c r="E15" s="1">
        <v>5</v>
      </c>
      <c r="F15" s="1">
        <v>98.25</v>
      </c>
      <c r="G15" s="1" t="s">
        <v>2</v>
      </c>
      <c r="H15" s="1">
        <v>2019</v>
      </c>
      <c r="I15" s="1" t="s">
        <v>18</v>
      </c>
      <c r="J15" t="s">
        <v>30</v>
      </c>
    </row>
    <row r="16" spans="1:10" x14ac:dyDescent="0.5">
      <c r="A16" s="9" t="s">
        <v>3</v>
      </c>
      <c r="B16" s="1">
        <v>8</v>
      </c>
      <c r="C16" s="1">
        <v>94.74</v>
      </c>
      <c r="D16" s="9" t="s">
        <v>15</v>
      </c>
      <c r="E16" s="1">
        <v>4</v>
      </c>
      <c r="F16" s="1">
        <v>92.44</v>
      </c>
      <c r="G16" s="1" t="s">
        <v>2</v>
      </c>
      <c r="H16" s="1">
        <v>2019</v>
      </c>
      <c r="I16" s="1" t="s">
        <v>17</v>
      </c>
      <c r="J16" t="s">
        <v>30</v>
      </c>
    </row>
    <row r="17" spans="1:10" x14ac:dyDescent="0.5">
      <c r="A17" t="s">
        <v>4</v>
      </c>
      <c r="B17" s="1">
        <v>0</v>
      </c>
      <c r="C17" s="1">
        <v>73.3</v>
      </c>
      <c r="D17" t="s">
        <v>3</v>
      </c>
      <c r="E17" s="1">
        <v>6</v>
      </c>
      <c r="F17" s="1">
        <v>94.93</v>
      </c>
      <c r="G17" s="1" t="s">
        <v>2</v>
      </c>
      <c r="H17" s="1">
        <v>2017</v>
      </c>
      <c r="I17" s="1">
        <v>1</v>
      </c>
      <c r="J17" t="s">
        <v>31</v>
      </c>
    </row>
    <row r="18" spans="1:10" x14ac:dyDescent="0.5">
      <c r="A18" t="s">
        <v>8</v>
      </c>
      <c r="B18" s="1">
        <v>3</v>
      </c>
      <c r="C18" s="1">
        <v>89.63</v>
      </c>
      <c r="D18" t="s">
        <v>7</v>
      </c>
      <c r="E18" s="1">
        <v>6</v>
      </c>
      <c r="F18" s="1">
        <v>90.24</v>
      </c>
      <c r="G18" s="1" t="s">
        <v>2</v>
      </c>
      <c r="H18" s="1">
        <v>2017</v>
      </c>
      <c r="I18" s="1">
        <v>1</v>
      </c>
      <c r="J18" t="s">
        <v>31</v>
      </c>
    </row>
    <row r="19" spans="1:10" x14ac:dyDescent="0.5">
      <c r="A19" t="s">
        <v>0</v>
      </c>
      <c r="B19" s="1">
        <v>8</v>
      </c>
      <c r="C19" s="1">
        <v>91.25</v>
      </c>
      <c r="D19" t="s">
        <v>3</v>
      </c>
      <c r="E19" s="1">
        <v>10</v>
      </c>
      <c r="F19" s="1">
        <v>96.21</v>
      </c>
      <c r="G19" s="1" t="s">
        <v>2</v>
      </c>
      <c r="H19" s="1">
        <v>2017</v>
      </c>
      <c r="I19" s="1" t="s">
        <v>17</v>
      </c>
      <c r="J19" t="s">
        <v>31</v>
      </c>
    </row>
    <row r="20" spans="1:10" x14ac:dyDescent="0.5">
      <c r="A20" s="9" t="s">
        <v>0</v>
      </c>
      <c r="B20" s="1">
        <v>6</v>
      </c>
      <c r="C20" s="1">
        <v>96.67</v>
      </c>
      <c r="D20" t="s">
        <v>57</v>
      </c>
      <c r="E20" s="1">
        <v>0</v>
      </c>
      <c r="F20" s="1">
        <v>79.34</v>
      </c>
      <c r="G20" s="1" t="s">
        <v>2</v>
      </c>
      <c r="H20" s="1">
        <v>2019</v>
      </c>
      <c r="I20" s="1">
        <v>1</v>
      </c>
      <c r="J20" t="s">
        <v>30</v>
      </c>
    </row>
    <row r="21" spans="1:10" x14ac:dyDescent="0.5">
      <c r="A21" t="s">
        <v>0</v>
      </c>
      <c r="B21" s="1">
        <v>6</v>
      </c>
      <c r="C21" s="1">
        <v>103.98</v>
      </c>
      <c r="D21" t="s">
        <v>1</v>
      </c>
      <c r="E21" s="1">
        <v>2</v>
      </c>
      <c r="F21" s="1">
        <v>82.43</v>
      </c>
      <c r="G21" s="1" t="s">
        <v>2</v>
      </c>
      <c r="H21" s="1">
        <v>2017</v>
      </c>
      <c r="I21" s="1">
        <v>1</v>
      </c>
      <c r="J21" t="s">
        <v>30</v>
      </c>
    </row>
    <row r="22" spans="1:10" x14ac:dyDescent="0.5">
      <c r="A22" t="s">
        <v>0</v>
      </c>
      <c r="B22" s="1">
        <v>5</v>
      </c>
      <c r="C22" s="1">
        <v>95.75</v>
      </c>
      <c r="D22" t="s">
        <v>55</v>
      </c>
      <c r="E22" s="1">
        <v>11</v>
      </c>
      <c r="F22" s="1">
        <v>100.4</v>
      </c>
      <c r="G22" s="1" t="s">
        <v>2</v>
      </c>
      <c r="H22" s="1">
        <v>2018</v>
      </c>
      <c r="I22" s="1" t="s">
        <v>18</v>
      </c>
      <c r="J22" t="s">
        <v>31</v>
      </c>
    </row>
    <row r="23" spans="1:10" x14ac:dyDescent="0.5">
      <c r="A23" s="9" t="s">
        <v>0</v>
      </c>
      <c r="B23" s="1">
        <v>6</v>
      </c>
      <c r="C23" s="1">
        <v>95.08</v>
      </c>
      <c r="D23" s="9" t="s">
        <v>50</v>
      </c>
      <c r="E23" s="1">
        <v>8</v>
      </c>
      <c r="F23" s="1">
        <v>100.53</v>
      </c>
      <c r="G23" s="1" t="s">
        <v>2</v>
      </c>
      <c r="H23" s="1">
        <v>2019</v>
      </c>
      <c r="I23" s="1" t="s">
        <v>17</v>
      </c>
      <c r="J23" t="s">
        <v>30</v>
      </c>
    </row>
    <row r="24" spans="1:10" x14ac:dyDescent="0.5">
      <c r="A24" t="s">
        <v>53</v>
      </c>
      <c r="B24" s="1">
        <v>10</v>
      </c>
      <c r="C24" s="1">
        <v>95.58</v>
      </c>
      <c r="D24" t="s">
        <v>52</v>
      </c>
      <c r="E24" s="1">
        <v>7</v>
      </c>
      <c r="F24" s="1">
        <v>90.91</v>
      </c>
      <c r="G24" s="1" t="s">
        <v>2</v>
      </c>
      <c r="H24" s="1">
        <v>2018</v>
      </c>
      <c r="I24" s="1" t="s">
        <v>17</v>
      </c>
      <c r="J24" t="s">
        <v>30</v>
      </c>
    </row>
    <row r="25" spans="1:10" x14ac:dyDescent="0.5">
      <c r="A25" t="s">
        <v>53</v>
      </c>
      <c r="B25" s="1">
        <v>6</v>
      </c>
      <c r="C25" s="1">
        <v>107.56</v>
      </c>
      <c r="D25" t="s">
        <v>48</v>
      </c>
      <c r="E25" s="1">
        <v>2</v>
      </c>
      <c r="F25" s="1">
        <v>87.42</v>
      </c>
      <c r="G25" s="1" t="s">
        <v>2</v>
      </c>
      <c r="H25" s="1">
        <v>2018</v>
      </c>
      <c r="I25" s="1">
        <v>1</v>
      </c>
      <c r="J25" t="s">
        <v>30</v>
      </c>
    </row>
    <row r="26" spans="1:10" x14ac:dyDescent="0.5">
      <c r="A26" t="s">
        <v>47</v>
      </c>
      <c r="B26" s="1">
        <v>1</v>
      </c>
      <c r="C26" s="1">
        <v>93.13</v>
      </c>
      <c r="D26" s="9" t="s">
        <v>10</v>
      </c>
      <c r="E26" s="1">
        <v>6</v>
      </c>
      <c r="F26" s="1">
        <v>106.13</v>
      </c>
      <c r="G26" s="1" t="s">
        <v>2</v>
      </c>
      <c r="H26" s="1">
        <v>2019</v>
      </c>
      <c r="I26" s="1">
        <v>1</v>
      </c>
      <c r="J26" t="s">
        <v>31</v>
      </c>
    </row>
    <row r="27" spans="1:10" x14ac:dyDescent="0.5">
      <c r="A27" t="s">
        <v>47</v>
      </c>
      <c r="B27" s="1">
        <v>2</v>
      </c>
      <c r="C27" s="1">
        <v>91.86</v>
      </c>
      <c r="D27" t="s">
        <v>46</v>
      </c>
      <c r="E27" s="1">
        <v>6</v>
      </c>
      <c r="F27" s="1">
        <v>92.74</v>
      </c>
      <c r="G27" s="1" t="s">
        <v>2</v>
      </c>
      <c r="H27" s="1">
        <v>2018</v>
      </c>
      <c r="I27" s="1">
        <v>1</v>
      </c>
      <c r="J27" t="s">
        <v>31</v>
      </c>
    </row>
    <row r="28" spans="1:10" x14ac:dyDescent="0.5">
      <c r="A28" t="s">
        <v>57</v>
      </c>
      <c r="B28" s="1">
        <v>0</v>
      </c>
      <c r="C28" s="1">
        <v>79.34</v>
      </c>
      <c r="D28" s="9" t="s">
        <v>0</v>
      </c>
      <c r="E28" s="1">
        <v>6</v>
      </c>
      <c r="F28" s="1">
        <v>96.67</v>
      </c>
      <c r="G28" s="1" t="s">
        <v>2</v>
      </c>
      <c r="H28" s="1">
        <v>2019</v>
      </c>
      <c r="I28" s="1">
        <v>1</v>
      </c>
      <c r="J28" t="s">
        <v>31</v>
      </c>
    </row>
    <row r="29" spans="1:10" x14ac:dyDescent="0.5">
      <c r="A29" t="s">
        <v>48</v>
      </c>
      <c r="B29" s="1">
        <v>2</v>
      </c>
      <c r="C29" s="1">
        <v>87.42</v>
      </c>
      <c r="D29" t="s">
        <v>53</v>
      </c>
      <c r="E29" s="1">
        <v>6</v>
      </c>
      <c r="F29" s="1">
        <v>107.56</v>
      </c>
      <c r="G29" s="1" t="s">
        <v>2</v>
      </c>
      <c r="H29" s="1">
        <v>2018</v>
      </c>
      <c r="I29" s="1">
        <v>1</v>
      </c>
      <c r="J29" t="s">
        <v>31</v>
      </c>
    </row>
    <row r="30" spans="1:10" x14ac:dyDescent="0.5">
      <c r="A30" s="9" t="s">
        <v>13</v>
      </c>
      <c r="B30" s="1">
        <v>1</v>
      </c>
      <c r="C30" s="1">
        <v>93.25</v>
      </c>
      <c r="D30" s="9" t="s">
        <v>52</v>
      </c>
      <c r="E30" s="1">
        <v>6</v>
      </c>
      <c r="F30" s="1">
        <v>99.6</v>
      </c>
      <c r="G30" s="1" t="s">
        <v>2</v>
      </c>
      <c r="H30" s="1">
        <v>2019</v>
      </c>
      <c r="I30" s="1">
        <v>1</v>
      </c>
      <c r="J30" t="s">
        <v>31</v>
      </c>
    </row>
    <row r="31" spans="1:10" x14ac:dyDescent="0.5">
      <c r="A31" t="s">
        <v>13</v>
      </c>
      <c r="B31" s="1">
        <v>6</v>
      </c>
      <c r="C31" s="1">
        <v>84.3</v>
      </c>
      <c r="D31" t="s">
        <v>14</v>
      </c>
      <c r="E31" s="1">
        <v>3</v>
      </c>
      <c r="F31" s="1">
        <v>82.8</v>
      </c>
      <c r="G31" s="1" t="s">
        <v>2</v>
      </c>
      <c r="H31" s="1">
        <v>2017</v>
      </c>
      <c r="I31" s="1">
        <v>1</v>
      </c>
      <c r="J31" t="s">
        <v>30</v>
      </c>
    </row>
    <row r="32" spans="1:10" x14ac:dyDescent="0.5">
      <c r="A32" t="s">
        <v>13</v>
      </c>
      <c r="B32" s="1">
        <v>9</v>
      </c>
      <c r="C32" s="1">
        <v>91.97</v>
      </c>
      <c r="D32" t="s">
        <v>15</v>
      </c>
      <c r="E32" s="1">
        <v>10</v>
      </c>
      <c r="F32" s="1">
        <v>94.4</v>
      </c>
      <c r="G32" s="1" t="s">
        <v>2</v>
      </c>
      <c r="H32" s="1">
        <v>2017</v>
      </c>
      <c r="I32" s="1" t="s">
        <v>17</v>
      </c>
      <c r="J32" t="s">
        <v>31</v>
      </c>
    </row>
    <row r="33" spans="1:10" x14ac:dyDescent="0.5">
      <c r="A33" t="s">
        <v>1</v>
      </c>
      <c r="B33" s="1">
        <v>2</v>
      </c>
      <c r="C33" s="1">
        <v>82.43</v>
      </c>
      <c r="D33" t="s">
        <v>0</v>
      </c>
      <c r="E33" s="1">
        <v>6</v>
      </c>
      <c r="F33" s="1">
        <v>103.98</v>
      </c>
      <c r="G33" s="1" t="s">
        <v>2</v>
      </c>
      <c r="H33" s="1">
        <v>2017</v>
      </c>
      <c r="I33" s="1">
        <v>1</v>
      </c>
      <c r="J33" t="s">
        <v>31</v>
      </c>
    </row>
    <row r="34" spans="1:10" x14ac:dyDescent="0.5">
      <c r="A34" t="s">
        <v>14</v>
      </c>
      <c r="B34" s="1">
        <v>3</v>
      </c>
      <c r="C34" s="1">
        <v>82.8</v>
      </c>
      <c r="D34" t="s">
        <v>13</v>
      </c>
      <c r="E34" s="1">
        <v>6</v>
      </c>
      <c r="F34" s="1">
        <v>84.3</v>
      </c>
      <c r="G34" s="1" t="s">
        <v>2</v>
      </c>
      <c r="H34" s="1">
        <v>2017</v>
      </c>
      <c r="I34" s="1">
        <v>1</v>
      </c>
      <c r="J34" t="s">
        <v>31</v>
      </c>
    </row>
    <row r="35" spans="1:10" x14ac:dyDescent="0.5">
      <c r="A35" t="s">
        <v>16</v>
      </c>
      <c r="B35" s="1">
        <v>5</v>
      </c>
      <c r="C35" s="1">
        <v>86.42</v>
      </c>
      <c r="D35" t="s">
        <v>52</v>
      </c>
      <c r="E35" s="1">
        <v>6</v>
      </c>
      <c r="F35" s="1">
        <v>83.45</v>
      </c>
      <c r="G35" s="1" t="s">
        <v>2</v>
      </c>
      <c r="H35" s="1">
        <v>2018</v>
      </c>
      <c r="I35" s="1">
        <v>1</v>
      </c>
      <c r="J35" t="s">
        <v>31</v>
      </c>
    </row>
    <row r="36" spans="1:10" x14ac:dyDescent="0.5">
      <c r="A36" t="s">
        <v>16</v>
      </c>
      <c r="B36" s="1">
        <v>3</v>
      </c>
      <c r="C36" s="1">
        <v>93.35</v>
      </c>
      <c r="D36" s="9" t="s">
        <v>3</v>
      </c>
      <c r="E36" s="1">
        <v>6</v>
      </c>
      <c r="F36" s="1">
        <v>97.57</v>
      </c>
      <c r="G36" s="1" t="s">
        <v>2</v>
      </c>
      <c r="H36" s="1">
        <v>2019</v>
      </c>
      <c r="I36" s="1">
        <v>1</v>
      </c>
      <c r="J36" t="s">
        <v>31</v>
      </c>
    </row>
    <row r="37" spans="1:10" x14ac:dyDescent="0.5">
      <c r="A37" t="s">
        <v>16</v>
      </c>
      <c r="B37" s="1">
        <v>1</v>
      </c>
      <c r="C37" s="1">
        <v>103.37</v>
      </c>
      <c r="D37" t="s">
        <v>15</v>
      </c>
      <c r="E37" s="1">
        <v>6</v>
      </c>
      <c r="F37" s="1">
        <v>107.69</v>
      </c>
      <c r="G37" s="1" t="s">
        <v>2</v>
      </c>
      <c r="H37" s="1">
        <v>2017</v>
      </c>
      <c r="I37" s="1">
        <v>1</v>
      </c>
      <c r="J37" t="s">
        <v>31</v>
      </c>
    </row>
    <row r="38" spans="1:10" x14ac:dyDescent="0.5">
      <c r="A38" t="s">
        <v>7</v>
      </c>
      <c r="B38" s="1">
        <v>6</v>
      </c>
      <c r="C38" s="1">
        <v>90.24</v>
      </c>
      <c r="D38" t="s">
        <v>8</v>
      </c>
      <c r="E38" s="1">
        <v>3</v>
      </c>
      <c r="F38" s="1">
        <v>89.63</v>
      </c>
      <c r="G38" s="1" t="s">
        <v>2</v>
      </c>
      <c r="H38" s="1">
        <v>2017</v>
      </c>
      <c r="I38" s="1">
        <v>1</v>
      </c>
      <c r="J38" t="s">
        <v>30</v>
      </c>
    </row>
    <row r="39" spans="1:10" x14ac:dyDescent="0.5">
      <c r="A39" t="s">
        <v>7</v>
      </c>
      <c r="B39" s="1">
        <v>9</v>
      </c>
      <c r="C39" s="1">
        <v>88.88</v>
      </c>
      <c r="D39" t="s">
        <v>5</v>
      </c>
      <c r="E39" s="1">
        <v>10</v>
      </c>
      <c r="F39" s="1">
        <v>89.82</v>
      </c>
      <c r="G39" s="1" t="s">
        <v>2</v>
      </c>
      <c r="H39" s="1">
        <v>2017</v>
      </c>
      <c r="I39" s="1" t="s">
        <v>17</v>
      </c>
      <c r="J39" t="s">
        <v>31</v>
      </c>
    </row>
    <row r="40" spans="1:10" x14ac:dyDescent="0.5">
      <c r="A40" t="s">
        <v>7</v>
      </c>
      <c r="B40" s="1">
        <v>8</v>
      </c>
      <c r="C40" s="1">
        <v>99.17</v>
      </c>
      <c r="D40" s="7" t="s">
        <v>5</v>
      </c>
      <c r="E40" s="1">
        <v>11</v>
      </c>
      <c r="F40" s="1">
        <v>97.7</v>
      </c>
      <c r="G40" s="1" t="s">
        <v>2</v>
      </c>
      <c r="H40" s="1">
        <v>2018</v>
      </c>
      <c r="I40" s="1" t="s">
        <v>19</v>
      </c>
      <c r="J40" t="s">
        <v>31</v>
      </c>
    </row>
    <row r="41" spans="1:10" x14ac:dyDescent="0.5">
      <c r="A41" t="s">
        <v>7</v>
      </c>
      <c r="B41" s="1">
        <v>10</v>
      </c>
      <c r="C41" s="1">
        <v>100.33</v>
      </c>
      <c r="D41" t="s">
        <v>46</v>
      </c>
      <c r="E41" s="1">
        <v>9</v>
      </c>
      <c r="F41" s="1">
        <v>96.57</v>
      </c>
      <c r="G41" s="1" t="s">
        <v>2</v>
      </c>
      <c r="H41" s="1">
        <v>2018</v>
      </c>
      <c r="I41" s="1" t="s">
        <v>17</v>
      </c>
      <c r="J41" t="s">
        <v>30</v>
      </c>
    </row>
    <row r="42" spans="1:10" x14ac:dyDescent="0.5">
      <c r="A42" t="s">
        <v>7</v>
      </c>
      <c r="B42" s="1">
        <v>6</v>
      </c>
      <c r="C42" s="1">
        <v>92.46</v>
      </c>
      <c r="D42" t="s">
        <v>45</v>
      </c>
      <c r="E42" s="1">
        <v>2</v>
      </c>
      <c r="F42" s="1">
        <v>81.31</v>
      </c>
      <c r="G42" s="1" t="s">
        <v>2</v>
      </c>
      <c r="H42" s="1">
        <v>2018</v>
      </c>
      <c r="I42" s="1">
        <v>1</v>
      </c>
      <c r="J42" t="s">
        <v>30</v>
      </c>
    </row>
    <row r="43" spans="1:10" x14ac:dyDescent="0.5">
      <c r="A43" t="s">
        <v>55</v>
      </c>
      <c r="B43" s="1">
        <v>11</v>
      </c>
      <c r="C43" s="1">
        <v>100.4</v>
      </c>
      <c r="D43" t="s">
        <v>0</v>
      </c>
      <c r="E43" s="1">
        <v>5</v>
      </c>
      <c r="F43" s="1">
        <v>95.75</v>
      </c>
      <c r="G43" s="1" t="s">
        <v>2</v>
      </c>
      <c r="H43" s="1">
        <v>2018</v>
      </c>
      <c r="I43" s="1" t="s">
        <v>18</v>
      </c>
      <c r="J43" t="s">
        <v>30</v>
      </c>
    </row>
    <row r="44" spans="1:10" x14ac:dyDescent="0.5">
      <c r="A44" s="9" t="s">
        <v>50</v>
      </c>
      <c r="B44" s="1">
        <v>8</v>
      </c>
      <c r="C44" s="1">
        <v>99</v>
      </c>
      <c r="D44" s="9" t="s">
        <v>3</v>
      </c>
      <c r="E44" s="1">
        <v>3</v>
      </c>
      <c r="F44" s="1">
        <v>100.6</v>
      </c>
      <c r="G44" s="1" t="s">
        <v>2</v>
      </c>
      <c r="H44" s="1">
        <v>2019</v>
      </c>
      <c r="I44" s="1" t="s">
        <v>19</v>
      </c>
      <c r="J44" t="s">
        <v>30</v>
      </c>
    </row>
    <row r="45" spans="1:10" x14ac:dyDescent="0.5">
      <c r="A45" s="9" t="s">
        <v>50</v>
      </c>
      <c r="B45" s="1">
        <v>8</v>
      </c>
      <c r="C45" s="1">
        <v>100.53</v>
      </c>
      <c r="D45" s="9" t="s">
        <v>0</v>
      </c>
      <c r="E45" s="1">
        <v>6</v>
      </c>
      <c r="F45" s="1">
        <v>95.08</v>
      </c>
      <c r="G45" s="1" t="s">
        <v>2</v>
      </c>
      <c r="H45" s="1">
        <v>2019</v>
      </c>
      <c r="I45" s="1" t="s">
        <v>17</v>
      </c>
      <c r="J45" t="s">
        <v>30</v>
      </c>
    </row>
    <row r="46" spans="1:10" x14ac:dyDescent="0.5">
      <c r="A46" s="9" t="s">
        <v>50</v>
      </c>
      <c r="B46" s="1">
        <v>8</v>
      </c>
      <c r="C46" s="1">
        <v>96.97</v>
      </c>
      <c r="D46" s="9" t="s">
        <v>5</v>
      </c>
      <c r="E46" s="1">
        <v>0</v>
      </c>
      <c r="F46" s="1">
        <v>82.61</v>
      </c>
      <c r="G46" s="1" t="s">
        <v>2</v>
      </c>
      <c r="H46" s="1">
        <v>2019</v>
      </c>
      <c r="I46" s="1" t="s">
        <v>18</v>
      </c>
      <c r="J46" t="s">
        <v>30</v>
      </c>
    </row>
    <row r="47" spans="1:10" x14ac:dyDescent="0.5">
      <c r="A47" t="s">
        <v>50</v>
      </c>
      <c r="B47" s="1">
        <v>7</v>
      </c>
      <c r="C47" s="1">
        <v>103.47</v>
      </c>
      <c r="D47" t="s">
        <v>5</v>
      </c>
      <c r="E47" s="1">
        <v>11</v>
      </c>
      <c r="F47" s="1">
        <v>104.42</v>
      </c>
      <c r="G47" s="1" t="s">
        <v>2</v>
      </c>
      <c r="H47" s="1">
        <v>2018</v>
      </c>
      <c r="I47" s="1" t="s">
        <v>18</v>
      </c>
      <c r="J47" t="s">
        <v>31</v>
      </c>
    </row>
    <row r="48" spans="1:10" x14ac:dyDescent="0.5">
      <c r="A48" t="s">
        <v>50</v>
      </c>
      <c r="B48" s="1">
        <v>6</v>
      </c>
      <c r="C48" s="1">
        <v>111.41</v>
      </c>
      <c r="D48" t="s">
        <v>51</v>
      </c>
      <c r="E48" s="1">
        <v>1</v>
      </c>
      <c r="F48" s="1">
        <v>90.94</v>
      </c>
      <c r="G48" s="1" t="s">
        <v>2</v>
      </c>
      <c r="H48" s="1">
        <v>2018</v>
      </c>
      <c r="I48" s="1">
        <v>1</v>
      </c>
      <c r="J48" t="s">
        <v>30</v>
      </c>
    </row>
    <row r="49" spans="1:10" x14ac:dyDescent="0.5">
      <c r="A49" s="9" t="s">
        <v>50</v>
      </c>
      <c r="B49" s="1">
        <v>6</v>
      </c>
      <c r="C49" s="1">
        <v>93.24</v>
      </c>
      <c r="D49" t="s">
        <v>45</v>
      </c>
      <c r="E49" s="1">
        <v>2</v>
      </c>
      <c r="F49" s="1">
        <v>83.49</v>
      </c>
      <c r="G49" s="1" t="s">
        <v>2</v>
      </c>
      <c r="H49" s="1">
        <v>2019</v>
      </c>
      <c r="I49" s="1">
        <v>1</v>
      </c>
      <c r="J49" t="s">
        <v>30</v>
      </c>
    </row>
    <row r="50" spans="1:10" x14ac:dyDescent="0.5">
      <c r="A50" t="s">
        <v>54</v>
      </c>
      <c r="B50" s="1">
        <v>10</v>
      </c>
      <c r="C50" s="1">
        <v>100.2</v>
      </c>
      <c r="D50" t="s">
        <v>15</v>
      </c>
      <c r="E50" s="1">
        <v>8</v>
      </c>
      <c r="F50" s="1">
        <v>93.96</v>
      </c>
      <c r="G50" s="1" t="s">
        <v>2</v>
      </c>
      <c r="H50" s="1">
        <v>2018</v>
      </c>
      <c r="I50" s="1" t="s">
        <v>17</v>
      </c>
      <c r="J50" t="s">
        <v>30</v>
      </c>
    </row>
    <row r="51" spans="1:10" x14ac:dyDescent="0.5">
      <c r="A51" t="s">
        <v>56</v>
      </c>
      <c r="B51" s="1">
        <v>3</v>
      </c>
      <c r="C51" s="1">
        <v>78.930000000000007</v>
      </c>
      <c r="D51" s="9" t="s">
        <v>15</v>
      </c>
      <c r="E51" s="1">
        <v>6</v>
      </c>
      <c r="F51" s="1">
        <v>97.62</v>
      </c>
      <c r="G51" s="1" t="s">
        <v>2</v>
      </c>
      <c r="H51" s="1">
        <v>2019</v>
      </c>
      <c r="I51" s="1">
        <v>1</v>
      </c>
      <c r="J51" t="s">
        <v>31</v>
      </c>
    </row>
    <row r="52" spans="1:10" x14ac:dyDescent="0.5">
      <c r="A52" t="s">
        <v>49</v>
      </c>
      <c r="B52" s="1">
        <v>0</v>
      </c>
      <c r="C52" s="1">
        <v>84.28</v>
      </c>
      <c r="D52" t="s">
        <v>5</v>
      </c>
      <c r="E52" s="1">
        <v>6</v>
      </c>
      <c r="F52" s="1">
        <v>99.1</v>
      </c>
      <c r="G52" s="1" t="s">
        <v>2</v>
      </c>
      <c r="H52" s="1">
        <v>2018</v>
      </c>
      <c r="I52" s="1">
        <v>1</v>
      </c>
      <c r="J52" t="s">
        <v>31</v>
      </c>
    </row>
    <row r="53" spans="1:10" x14ac:dyDescent="0.5">
      <c r="A53" s="9" t="s">
        <v>5</v>
      </c>
      <c r="B53" s="1">
        <v>6</v>
      </c>
      <c r="C53" s="1">
        <v>82.24</v>
      </c>
      <c r="D53" t="s">
        <v>9</v>
      </c>
      <c r="E53" s="1">
        <v>4</v>
      </c>
      <c r="F53" s="1">
        <v>83.8</v>
      </c>
      <c r="G53" s="1" t="s">
        <v>2</v>
      </c>
      <c r="H53" s="1">
        <v>2019</v>
      </c>
      <c r="I53" s="1">
        <v>1</v>
      </c>
      <c r="J53" t="s">
        <v>30</v>
      </c>
    </row>
    <row r="54" spans="1:10" x14ac:dyDescent="0.5">
      <c r="A54" t="s">
        <v>5</v>
      </c>
      <c r="B54" s="1">
        <v>11</v>
      </c>
      <c r="C54" s="1">
        <v>95.27</v>
      </c>
      <c r="D54" t="s">
        <v>3</v>
      </c>
      <c r="E54" s="1">
        <v>4</v>
      </c>
      <c r="F54" s="1">
        <v>92.68</v>
      </c>
      <c r="G54" s="1" t="s">
        <v>2</v>
      </c>
      <c r="H54" s="1">
        <v>2017</v>
      </c>
      <c r="I54" s="1" t="s">
        <v>18</v>
      </c>
      <c r="J54" t="s">
        <v>30</v>
      </c>
    </row>
    <row r="55" spans="1:10" x14ac:dyDescent="0.5">
      <c r="A55" t="s">
        <v>5</v>
      </c>
      <c r="B55" s="1">
        <v>10</v>
      </c>
      <c r="C55" s="1">
        <v>89.82</v>
      </c>
      <c r="D55" t="s">
        <v>7</v>
      </c>
      <c r="E55" s="1">
        <v>9</v>
      </c>
      <c r="F55" s="1">
        <v>88.88</v>
      </c>
      <c r="G55" s="1" t="s">
        <v>2</v>
      </c>
      <c r="H55" s="1">
        <v>2017</v>
      </c>
      <c r="I55" s="1" t="s">
        <v>17</v>
      </c>
      <c r="J55" t="s">
        <v>30</v>
      </c>
    </row>
    <row r="56" spans="1:10" x14ac:dyDescent="0.5">
      <c r="A56" s="7" t="s">
        <v>5</v>
      </c>
      <c r="B56" s="1">
        <v>11</v>
      </c>
      <c r="C56" s="1">
        <v>97.7</v>
      </c>
      <c r="D56" t="s">
        <v>7</v>
      </c>
      <c r="E56" s="1">
        <v>8</v>
      </c>
      <c r="F56" s="1">
        <v>99.17</v>
      </c>
      <c r="G56" s="1" t="s">
        <v>2</v>
      </c>
      <c r="H56" s="1">
        <v>2018</v>
      </c>
      <c r="I56" s="1" t="s">
        <v>19</v>
      </c>
      <c r="J56" t="s">
        <v>30</v>
      </c>
    </row>
    <row r="57" spans="1:10" x14ac:dyDescent="0.5">
      <c r="A57" s="7" t="s">
        <v>5</v>
      </c>
      <c r="B57" s="1">
        <v>11</v>
      </c>
      <c r="C57" s="1">
        <v>104.42</v>
      </c>
      <c r="D57" t="s">
        <v>50</v>
      </c>
      <c r="E57" s="1">
        <v>7</v>
      </c>
      <c r="F57" s="1">
        <v>103.47</v>
      </c>
      <c r="G57" s="1" t="s">
        <v>2</v>
      </c>
      <c r="H57" s="1">
        <v>2018</v>
      </c>
      <c r="I57" s="1" t="s">
        <v>18</v>
      </c>
      <c r="J57" t="s">
        <v>30</v>
      </c>
    </row>
    <row r="58" spans="1:10" x14ac:dyDescent="0.5">
      <c r="A58" s="9" t="s">
        <v>5</v>
      </c>
      <c r="B58" s="1">
        <v>0</v>
      </c>
      <c r="C58" s="1">
        <v>82.61</v>
      </c>
      <c r="D58" s="9" t="s">
        <v>50</v>
      </c>
      <c r="E58" s="1">
        <v>8</v>
      </c>
      <c r="F58" s="1">
        <v>96.97</v>
      </c>
      <c r="G58" s="1" t="s">
        <v>2</v>
      </c>
      <c r="H58" s="1">
        <v>2019</v>
      </c>
      <c r="I58" s="1" t="s">
        <v>18</v>
      </c>
      <c r="J58" t="s">
        <v>31</v>
      </c>
    </row>
    <row r="59" spans="1:10" x14ac:dyDescent="0.5">
      <c r="A59" t="s">
        <v>5</v>
      </c>
      <c r="B59" s="1">
        <v>6</v>
      </c>
      <c r="C59" s="1">
        <v>99.1</v>
      </c>
      <c r="D59" t="s">
        <v>49</v>
      </c>
      <c r="E59" s="1">
        <v>0</v>
      </c>
      <c r="F59" s="1">
        <v>84.28</v>
      </c>
      <c r="G59" s="1" t="s">
        <v>2</v>
      </c>
      <c r="H59" s="1">
        <v>2018</v>
      </c>
      <c r="I59" s="1">
        <v>1</v>
      </c>
      <c r="J59" t="s">
        <v>30</v>
      </c>
    </row>
    <row r="60" spans="1:10" x14ac:dyDescent="0.5">
      <c r="A60" t="s">
        <v>5</v>
      </c>
      <c r="B60" s="1">
        <v>8</v>
      </c>
      <c r="C60" s="1">
        <v>99.74</v>
      </c>
      <c r="D60" t="s">
        <v>11</v>
      </c>
      <c r="E60" s="1">
        <v>11</v>
      </c>
      <c r="F60" s="1">
        <v>98.88</v>
      </c>
      <c r="G60" s="1" t="s">
        <v>2</v>
      </c>
      <c r="H60" s="1">
        <v>2017</v>
      </c>
      <c r="I60" s="1" t="s">
        <v>19</v>
      </c>
      <c r="J60" t="s">
        <v>31</v>
      </c>
    </row>
    <row r="61" spans="1:10" x14ac:dyDescent="0.5">
      <c r="A61" s="9" t="s">
        <v>5</v>
      </c>
      <c r="B61" s="1">
        <v>8</v>
      </c>
      <c r="C61" s="1">
        <v>94.91</v>
      </c>
      <c r="D61" s="9" t="s">
        <v>10</v>
      </c>
      <c r="E61" s="1">
        <v>6</v>
      </c>
      <c r="F61" s="1">
        <v>94.4</v>
      </c>
      <c r="G61" s="1" t="s">
        <v>2</v>
      </c>
      <c r="H61" s="1">
        <v>2019</v>
      </c>
      <c r="I61" s="1" t="s">
        <v>17</v>
      </c>
      <c r="J61" t="s">
        <v>30</v>
      </c>
    </row>
    <row r="62" spans="1:10" x14ac:dyDescent="0.5">
      <c r="A62" s="7" t="s">
        <v>5</v>
      </c>
      <c r="B62" s="1">
        <v>10</v>
      </c>
      <c r="C62" s="1">
        <v>101.91</v>
      </c>
      <c r="D62" t="s">
        <v>10</v>
      </c>
      <c r="E62" s="1">
        <v>4</v>
      </c>
      <c r="F62" s="1">
        <v>97.16</v>
      </c>
      <c r="G62" s="1" t="s">
        <v>2</v>
      </c>
      <c r="H62" s="1">
        <v>2018</v>
      </c>
      <c r="I62" s="1" t="s">
        <v>17</v>
      </c>
      <c r="J62" t="s">
        <v>30</v>
      </c>
    </row>
    <row r="63" spans="1:10" x14ac:dyDescent="0.5">
      <c r="A63" t="s">
        <v>5</v>
      </c>
      <c r="B63" s="1">
        <v>6</v>
      </c>
      <c r="C63" s="1">
        <v>87.82</v>
      </c>
      <c r="D63" t="s">
        <v>6</v>
      </c>
      <c r="E63" s="1">
        <v>2</v>
      </c>
      <c r="F63" s="1">
        <v>76.59</v>
      </c>
      <c r="G63" s="1" t="s">
        <v>2</v>
      </c>
      <c r="H63" s="1">
        <v>2017</v>
      </c>
      <c r="I63" s="1">
        <v>1</v>
      </c>
      <c r="J63" t="s">
        <v>30</v>
      </c>
    </row>
    <row r="64" spans="1:10" x14ac:dyDescent="0.5">
      <c r="A64" t="s">
        <v>11</v>
      </c>
      <c r="B64" s="1">
        <v>6</v>
      </c>
      <c r="C64" s="1">
        <v>98.01</v>
      </c>
      <c r="D64" t="s">
        <v>12</v>
      </c>
      <c r="E64" s="1">
        <v>3</v>
      </c>
      <c r="F64" s="1">
        <v>91.85</v>
      </c>
      <c r="G64" s="1" t="s">
        <v>2</v>
      </c>
      <c r="H64" s="1">
        <v>2017</v>
      </c>
      <c r="I64" s="1">
        <v>1</v>
      </c>
      <c r="J64" t="s">
        <v>30</v>
      </c>
    </row>
    <row r="65" spans="1:10" x14ac:dyDescent="0.5">
      <c r="A65" t="s">
        <v>11</v>
      </c>
      <c r="B65" s="1">
        <v>10</v>
      </c>
      <c r="C65" s="1">
        <v>97.31</v>
      </c>
      <c r="D65" t="s">
        <v>9</v>
      </c>
      <c r="E65" s="1">
        <v>9</v>
      </c>
      <c r="F65" s="1">
        <v>91.22</v>
      </c>
      <c r="G65" s="1" t="s">
        <v>2</v>
      </c>
      <c r="H65" s="1">
        <v>2017</v>
      </c>
      <c r="I65" s="1" t="s">
        <v>17</v>
      </c>
      <c r="J65" t="s">
        <v>30</v>
      </c>
    </row>
    <row r="66" spans="1:10" x14ac:dyDescent="0.5">
      <c r="A66" t="s">
        <v>11</v>
      </c>
      <c r="B66" s="1">
        <v>11</v>
      </c>
      <c r="C66" s="1">
        <v>98.88</v>
      </c>
      <c r="D66" t="s">
        <v>5</v>
      </c>
      <c r="E66" s="1">
        <v>8</v>
      </c>
      <c r="F66" s="1">
        <v>99.74</v>
      </c>
      <c r="G66" s="1" t="s">
        <v>2</v>
      </c>
      <c r="H66" s="1">
        <v>2017</v>
      </c>
      <c r="I66" s="1" t="s">
        <v>19</v>
      </c>
      <c r="J66" t="s">
        <v>30</v>
      </c>
    </row>
    <row r="67" spans="1:10" x14ac:dyDescent="0.5">
      <c r="A67" t="s">
        <v>11</v>
      </c>
      <c r="B67" s="1">
        <v>11</v>
      </c>
      <c r="C67" s="1">
        <v>93.97</v>
      </c>
      <c r="D67" t="s">
        <v>15</v>
      </c>
      <c r="E67" s="1">
        <v>4</v>
      </c>
      <c r="F67" s="1">
        <v>90.58</v>
      </c>
      <c r="G67" s="1" t="s">
        <v>2</v>
      </c>
      <c r="H67" s="1">
        <v>2017</v>
      </c>
      <c r="I67" s="1" t="s">
        <v>18</v>
      </c>
      <c r="J67" t="s">
        <v>30</v>
      </c>
    </row>
    <row r="68" spans="1:10" x14ac:dyDescent="0.5">
      <c r="A68" t="s">
        <v>44</v>
      </c>
      <c r="B68" s="1">
        <v>4</v>
      </c>
      <c r="C68" s="1">
        <v>81.86</v>
      </c>
      <c r="D68" t="s">
        <v>10</v>
      </c>
      <c r="E68" s="1">
        <v>6</v>
      </c>
      <c r="F68" s="1">
        <v>82.84</v>
      </c>
      <c r="G68" s="1" t="s">
        <v>2</v>
      </c>
      <c r="H68" s="1">
        <v>2018</v>
      </c>
      <c r="I68" s="1">
        <v>1</v>
      </c>
      <c r="J68" t="s">
        <v>31</v>
      </c>
    </row>
    <row r="69" spans="1:10" x14ac:dyDescent="0.5">
      <c r="A69" t="s">
        <v>51</v>
      </c>
      <c r="B69" s="1">
        <v>1</v>
      </c>
      <c r="C69" s="1">
        <v>90.94</v>
      </c>
      <c r="D69" t="s">
        <v>50</v>
      </c>
      <c r="E69" s="1">
        <v>6</v>
      </c>
      <c r="F69" s="1">
        <v>111.41</v>
      </c>
      <c r="G69" s="1" t="s">
        <v>2</v>
      </c>
      <c r="H69" s="1">
        <v>2018</v>
      </c>
      <c r="I69" s="1">
        <v>1</v>
      </c>
      <c r="J69" t="s">
        <v>31</v>
      </c>
    </row>
    <row r="70" spans="1:10" x14ac:dyDescent="0.5">
      <c r="A70" t="s">
        <v>10</v>
      </c>
      <c r="B70" s="1">
        <v>4</v>
      </c>
      <c r="C70" s="1">
        <v>85.71</v>
      </c>
      <c r="D70" t="s">
        <v>9</v>
      </c>
      <c r="E70" s="1">
        <v>6</v>
      </c>
      <c r="F70" s="1">
        <v>93.42</v>
      </c>
      <c r="G70" s="1" t="s">
        <v>2</v>
      </c>
      <c r="H70" s="1">
        <v>2017</v>
      </c>
      <c r="I70" s="1">
        <v>1</v>
      </c>
      <c r="J70" t="s">
        <v>31</v>
      </c>
    </row>
    <row r="71" spans="1:10" x14ac:dyDescent="0.5">
      <c r="A71" s="9" t="s">
        <v>10</v>
      </c>
      <c r="B71" s="1">
        <v>6</v>
      </c>
      <c r="C71" s="1">
        <v>106.13</v>
      </c>
      <c r="D71" t="s">
        <v>47</v>
      </c>
      <c r="E71" s="1">
        <v>1</v>
      </c>
      <c r="F71" s="1">
        <v>93.13</v>
      </c>
      <c r="G71" s="1" t="s">
        <v>2</v>
      </c>
      <c r="H71" s="1">
        <v>2019</v>
      </c>
      <c r="I71" s="1">
        <v>1</v>
      </c>
      <c r="J71" t="s">
        <v>30</v>
      </c>
    </row>
    <row r="72" spans="1:10" x14ac:dyDescent="0.5">
      <c r="A72" s="9" t="s">
        <v>10</v>
      </c>
      <c r="B72" s="1">
        <v>6</v>
      </c>
      <c r="C72" s="1">
        <v>94.4</v>
      </c>
      <c r="D72" s="9" t="s">
        <v>5</v>
      </c>
      <c r="E72" s="1">
        <v>8</v>
      </c>
      <c r="F72" s="1">
        <v>94.91</v>
      </c>
      <c r="G72" s="1" t="s">
        <v>2</v>
      </c>
      <c r="H72" s="1">
        <v>2019</v>
      </c>
      <c r="I72" s="1" t="s">
        <v>17</v>
      </c>
      <c r="J72" t="s">
        <v>31</v>
      </c>
    </row>
    <row r="73" spans="1:10" x14ac:dyDescent="0.5">
      <c r="A73" t="s">
        <v>10</v>
      </c>
      <c r="B73" s="1">
        <v>4</v>
      </c>
      <c r="C73" s="1">
        <v>97.16</v>
      </c>
      <c r="D73" s="7" t="s">
        <v>5</v>
      </c>
      <c r="E73" s="1">
        <v>10</v>
      </c>
      <c r="F73" s="1">
        <v>101.91</v>
      </c>
      <c r="G73" s="1" t="s">
        <v>2</v>
      </c>
      <c r="H73" s="1">
        <v>2018</v>
      </c>
      <c r="I73" s="1" t="s">
        <v>17</v>
      </c>
      <c r="J73" t="s">
        <v>31</v>
      </c>
    </row>
    <row r="74" spans="1:10" x14ac:dyDescent="0.5">
      <c r="A74" t="s">
        <v>10</v>
      </c>
      <c r="B74" s="1">
        <v>6</v>
      </c>
      <c r="C74" s="1">
        <v>82.84</v>
      </c>
      <c r="D74" t="s">
        <v>44</v>
      </c>
      <c r="E74" s="1">
        <v>4</v>
      </c>
      <c r="F74" s="1">
        <v>81.86</v>
      </c>
      <c r="G74" s="1" t="s">
        <v>2</v>
      </c>
      <c r="H74" s="1">
        <v>2018</v>
      </c>
      <c r="I74" s="1">
        <v>1</v>
      </c>
      <c r="J74" t="s">
        <v>30</v>
      </c>
    </row>
    <row r="75" spans="1:10" x14ac:dyDescent="0.5">
      <c r="A75" t="s">
        <v>6</v>
      </c>
      <c r="B75" s="1">
        <v>2</v>
      </c>
      <c r="C75" s="1">
        <v>76.59</v>
      </c>
      <c r="D75" t="s">
        <v>5</v>
      </c>
      <c r="E75" s="1">
        <v>6</v>
      </c>
      <c r="F75" s="1">
        <v>87.82</v>
      </c>
      <c r="G75" s="1" t="s">
        <v>2</v>
      </c>
      <c r="H75" s="1">
        <v>2017</v>
      </c>
      <c r="I75" s="1">
        <v>1</v>
      </c>
      <c r="J75" t="s">
        <v>31</v>
      </c>
    </row>
    <row r="76" spans="1:10" x14ac:dyDescent="0.5">
      <c r="A76" s="9" t="s">
        <v>46</v>
      </c>
      <c r="B76" s="1">
        <v>8</v>
      </c>
      <c r="C76" s="1">
        <v>102.86</v>
      </c>
      <c r="D76" s="9" t="s">
        <v>52</v>
      </c>
      <c r="E76" s="1">
        <v>3</v>
      </c>
      <c r="F76" s="1">
        <v>87.2</v>
      </c>
      <c r="G76" s="1" t="s">
        <v>2</v>
      </c>
      <c r="H76" s="1">
        <v>2019</v>
      </c>
      <c r="I76" s="1" t="s">
        <v>17</v>
      </c>
      <c r="J76" t="s">
        <v>30</v>
      </c>
    </row>
    <row r="77" spans="1:10" x14ac:dyDescent="0.5">
      <c r="A77" s="9" t="s">
        <v>46</v>
      </c>
      <c r="B77" s="1">
        <v>5</v>
      </c>
      <c r="C77" s="1">
        <v>98.25</v>
      </c>
      <c r="D77" s="9" t="s">
        <v>3</v>
      </c>
      <c r="E77" s="1">
        <v>8</v>
      </c>
      <c r="F77" s="1">
        <v>96.25</v>
      </c>
      <c r="G77" s="1" t="s">
        <v>2</v>
      </c>
      <c r="H77" s="1">
        <v>2019</v>
      </c>
      <c r="I77" s="1" t="s">
        <v>18</v>
      </c>
      <c r="J77" t="s">
        <v>31</v>
      </c>
    </row>
    <row r="78" spans="1:10" x14ac:dyDescent="0.5">
      <c r="A78" t="s">
        <v>46</v>
      </c>
      <c r="B78" s="1">
        <v>6</v>
      </c>
      <c r="C78" s="1">
        <v>92.74</v>
      </c>
      <c r="D78" t="s">
        <v>47</v>
      </c>
      <c r="E78" s="1">
        <v>2</v>
      </c>
      <c r="F78" s="1">
        <v>91.86</v>
      </c>
      <c r="G78" s="1" t="s">
        <v>2</v>
      </c>
      <c r="H78" s="1">
        <v>2018</v>
      </c>
      <c r="I78" s="1">
        <v>1</v>
      </c>
      <c r="J78" t="s">
        <v>30</v>
      </c>
    </row>
    <row r="79" spans="1:10" x14ac:dyDescent="0.5">
      <c r="A79" t="s">
        <v>46</v>
      </c>
      <c r="B79" s="1">
        <v>9</v>
      </c>
      <c r="C79" s="1">
        <v>96.57</v>
      </c>
      <c r="D79" t="s">
        <v>7</v>
      </c>
      <c r="E79" s="1">
        <v>10</v>
      </c>
      <c r="F79" s="1">
        <v>100.33</v>
      </c>
      <c r="G79" s="1" t="s">
        <v>2</v>
      </c>
      <c r="H79" s="1">
        <v>2018</v>
      </c>
      <c r="I79" s="1" t="s">
        <v>17</v>
      </c>
      <c r="J79" t="s">
        <v>31</v>
      </c>
    </row>
    <row r="80" spans="1:10" x14ac:dyDescent="0.5">
      <c r="A80" s="9" t="s">
        <v>46</v>
      </c>
      <c r="B80" s="1">
        <v>6</v>
      </c>
      <c r="C80" s="1">
        <v>86.28</v>
      </c>
      <c r="D80" t="s">
        <v>58</v>
      </c>
      <c r="E80" s="1">
        <v>2</v>
      </c>
      <c r="F80" s="1">
        <v>77.13</v>
      </c>
      <c r="G80" s="1" t="s">
        <v>2</v>
      </c>
      <c r="H80" s="1">
        <v>2019</v>
      </c>
      <c r="I80" s="1">
        <v>1</v>
      </c>
      <c r="J80" t="s">
        <v>30</v>
      </c>
    </row>
    <row r="81" spans="1:10" x14ac:dyDescent="0.5">
      <c r="A81" t="s">
        <v>58</v>
      </c>
      <c r="B81" s="1">
        <v>2</v>
      </c>
      <c r="C81" s="1">
        <v>77.13</v>
      </c>
      <c r="D81" s="9" t="s">
        <v>46</v>
      </c>
      <c r="E81" s="1">
        <v>6</v>
      </c>
      <c r="F81" s="1">
        <v>86.28</v>
      </c>
      <c r="G81" s="1" t="s">
        <v>2</v>
      </c>
      <c r="H81" s="1">
        <v>2019</v>
      </c>
      <c r="I81" s="1">
        <v>1</v>
      </c>
      <c r="J81" t="s">
        <v>31</v>
      </c>
    </row>
    <row r="82" spans="1:10" x14ac:dyDescent="0.5">
      <c r="A82" t="s">
        <v>15</v>
      </c>
      <c r="B82" s="1">
        <v>6</v>
      </c>
      <c r="C82" s="1">
        <v>94.32</v>
      </c>
      <c r="D82" t="s">
        <v>9</v>
      </c>
      <c r="E82" s="1">
        <v>4</v>
      </c>
      <c r="F82" s="1">
        <v>86.03</v>
      </c>
      <c r="G82" s="1" t="s">
        <v>2</v>
      </c>
      <c r="H82" s="1">
        <v>2018</v>
      </c>
      <c r="I82" s="1">
        <v>1</v>
      </c>
      <c r="J82" t="s">
        <v>30</v>
      </c>
    </row>
    <row r="83" spans="1:10" x14ac:dyDescent="0.5">
      <c r="A83" s="9" t="s">
        <v>15</v>
      </c>
      <c r="B83" s="1">
        <v>4</v>
      </c>
      <c r="C83" s="1">
        <v>92.44</v>
      </c>
      <c r="D83" s="9" t="s">
        <v>3</v>
      </c>
      <c r="E83" s="1">
        <v>8</v>
      </c>
      <c r="F83" s="1">
        <v>94.74</v>
      </c>
      <c r="G83" s="1" t="s">
        <v>2</v>
      </c>
      <c r="H83" s="1">
        <v>2019</v>
      </c>
      <c r="I83" s="1" t="s">
        <v>17</v>
      </c>
      <c r="J83" t="s">
        <v>31</v>
      </c>
    </row>
    <row r="84" spans="1:10" x14ac:dyDescent="0.5">
      <c r="A84" t="s">
        <v>15</v>
      </c>
      <c r="B84" s="1">
        <v>10</v>
      </c>
      <c r="C84" s="1">
        <v>94.4</v>
      </c>
      <c r="D84" t="s">
        <v>13</v>
      </c>
      <c r="E84" s="1">
        <v>9</v>
      </c>
      <c r="F84" s="1">
        <v>91.97</v>
      </c>
      <c r="G84" s="1" t="s">
        <v>2</v>
      </c>
      <c r="H84" s="1">
        <v>2017</v>
      </c>
      <c r="I84" s="1" t="s">
        <v>17</v>
      </c>
      <c r="J84" t="s">
        <v>30</v>
      </c>
    </row>
    <row r="85" spans="1:10" x14ac:dyDescent="0.5">
      <c r="A85" t="s">
        <v>15</v>
      </c>
      <c r="B85" s="1">
        <v>6</v>
      </c>
      <c r="C85" s="1">
        <v>107.69</v>
      </c>
      <c r="D85" t="s">
        <v>16</v>
      </c>
      <c r="E85" s="1">
        <v>1</v>
      </c>
      <c r="F85" s="1">
        <v>103.37</v>
      </c>
      <c r="G85" s="1" t="s">
        <v>2</v>
      </c>
      <c r="H85" s="1">
        <v>2017</v>
      </c>
      <c r="I85" s="1">
        <v>1</v>
      </c>
      <c r="J85" t="s">
        <v>30</v>
      </c>
    </row>
    <row r="86" spans="1:10" x14ac:dyDescent="0.5">
      <c r="A86" t="s">
        <v>15</v>
      </c>
      <c r="B86" s="1">
        <v>8</v>
      </c>
      <c r="C86" s="1">
        <v>93.96</v>
      </c>
      <c r="D86" t="s">
        <v>50</v>
      </c>
      <c r="E86" s="1">
        <v>10</v>
      </c>
      <c r="F86" s="1">
        <v>100.2</v>
      </c>
      <c r="G86" s="1" t="s">
        <v>2</v>
      </c>
      <c r="H86" s="1">
        <v>2018</v>
      </c>
      <c r="I86" s="1" t="s">
        <v>17</v>
      </c>
      <c r="J86" t="s">
        <v>31</v>
      </c>
    </row>
    <row r="87" spans="1:10" x14ac:dyDescent="0.5">
      <c r="A87" s="9" t="s">
        <v>15</v>
      </c>
      <c r="B87" s="1">
        <v>6</v>
      </c>
      <c r="C87" s="1">
        <v>97.62</v>
      </c>
      <c r="D87" t="s">
        <v>56</v>
      </c>
      <c r="E87" s="1">
        <v>3</v>
      </c>
      <c r="F87" s="1">
        <v>78.930000000000007</v>
      </c>
      <c r="G87" s="1" t="s">
        <v>2</v>
      </c>
      <c r="H87" s="1">
        <v>2019</v>
      </c>
      <c r="I87" s="1">
        <v>1</v>
      </c>
      <c r="J87" t="s">
        <v>30</v>
      </c>
    </row>
    <row r="88" spans="1:10" x14ac:dyDescent="0.5">
      <c r="A88" t="s">
        <v>15</v>
      </c>
      <c r="B88" s="1">
        <v>4</v>
      </c>
      <c r="C88" s="1">
        <v>90.58</v>
      </c>
      <c r="D88" t="s">
        <v>11</v>
      </c>
      <c r="E88" s="1">
        <v>11</v>
      </c>
      <c r="F88" s="1">
        <v>93.97</v>
      </c>
      <c r="G88" s="1" t="s">
        <v>2</v>
      </c>
      <c r="H88" s="1">
        <v>2017</v>
      </c>
      <c r="I88" s="1" t="s">
        <v>18</v>
      </c>
      <c r="J88" t="s">
        <v>31</v>
      </c>
    </row>
    <row r="89" spans="1:10" x14ac:dyDescent="0.5">
      <c r="A89" t="s">
        <v>45</v>
      </c>
      <c r="B89" s="1">
        <v>2</v>
      </c>
      <c r="C89" s="1">
        <v>81.31</v>
      </c>
      <c r="D89" t="s">
        <v>7</v>
      </c>
      <c r="E89" s="1">
        <v>6</v>
      </c>
      <c r="F89" s="1">
        <v>92.46</v>
      </c>
      <c r="G89" s="1" t="s">
        <v>2</v>
      </c>
      <c r="H89" s="1">
        <v>2018</v>
      </c>
      <c r="I89" s="1">
        <v>1</v>
      </c>
      <c r="J89" t="s">
        <v>31</v>
      </c>
    </row>
    <row r="90" spans="1:10" x14ac:dyDescent="0.5">
      <c r="A90" t="s">
        <v>45</v>
      </c>
      <c r="B90" s="1">
        <v>2</v>
      </c>
      <c r="C90" s="1">
        <v>83.49</v>
      </c>
      <c r="D90" s="9" t="s">
        <v>50</v>
      </c>
      <c r="E90" s="1">
        <v>6</v>
      </c>
      <c r="F90" s="1">
        <v>93.24</v>
      </c>
      <c r="G90" s="1" t="s">
        <v>2</v>
      </c>
      <c r="H90" s="1">
        <v>2019</v>
      </c>
      <c r="I90" s="1">
        <v>1</v>
      </c>
      <c r="J90" t="s">
        <v>31</v>
      </c>
    </row>
    <row r="91" spans="1:10" x14ac:dyDescent="0.5">
      <c r="A91" s="9"/>
      <c r="B91" s="1">
        <f>SUM(B1:B90)</f>
        <v>526</v>
      </c>
      <c r="D91" s="1"/>
      <c r="E91" s="1">
        <f>SUM(E1:E90)</f>
        <v>526</v>
      </c>
      <c r="H91" s="1"/>
      <c r="I91" s="1"/>
    </row>
    <row r="92" spans="1:10" x14ac:dyDescent="0.5">
      <c r="A92" s="9"/>
      <c r="B92" s="1"/>
      <c r="E92" s="1"/>
      <c r="H92" s="1"/>
      <c r="I92" s="1"/>
    </row>
    <row r="93" spans="1:10" x14ac:dyDescent="0.5">
      <c r="A93" s="9"/>
      <c r="B93" s="1"/>
      <c r="E93" s="1"/>
      <c r="H93" s="1"/>
    </row>
    <row r="94" spans="1:10" x14ac:dyDescent="0.5">
      <c r="B94" s="1"/>
      <c r="D94" s="9"/>
      <c r="E94" s="1"/>
      <c r="H94" s="1"/>
      <c r="I94" s="1"/>
    </row>
    <row r="95" spans="1:10" x14ac:dyDescent="0.5">
      <c r="B95" s="1"/>
      <c r="D95" s="9"/>
      <c r="E95" s="1"/>
      <c r="H95" s="1"/>
      <c r="I95" s="1"/>
    </row>
    <row r="96" spans="1:10" x14ac:dyDescent="0.5">
      <c r="B96" s="1"/>
      <c r="D96" s="9"/>
      <c r="E96" s="1"/>
      <c r="H96" s="1"/>
    </row>
  </sheetData>
  <sortState ref="A1:J96">
    <sortCondition ref="A1:A96"/>
    <sortCondition ref="D1:D96"/>
    <sortCondition descending="1" ref="J1:J96"/>
    <sortCondition descending="1" ref="I1:I9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81" workbookViewId="0"/>
  </sheetViews>
  <sheetFormatPr defaultRowHeight="14.35" x14ac:dyDescent="0.5"/>
  <cols>
    <col min="1" max="1" width="5.17578125" style="49" customWidth="1"/>
    <col min="2" max="2" width="13" style="38" customWidth="1"/>
    <col min="3" max="3" width="4.703125" style="49" customWidth="1"/>
    <col min="4" max="4" width="5" style="49" customWidth="1"/>
    <col min="5" max="5" width="16.52734375" style="38" customWidth="1"/>
    <col min="6" max="6" width="3.703125" style="49" customWidth="1"/>
    <col min="7" max="7" width="4.9375" style="49" customWidth="1"/>
    <col min="8" max="8" width="15.52734375" style="38" customWidth="1"/>
    <col min="9" max="9" width="3.52734375" style="49" customWidth="1"/>
    <col min="10" max="10" width="5.05859375" style="49" customWidth="1"/>
    <col min="11" max="11" width="15.05859375" style="38" customWidth="1"/>
    <col min="12" max="12" width="5.3515625" style="49" customWidth="1"/>
    <col min="13" max="13" width="4.9375" style="49" customWidth="1"/>
    <col min="14" max="14" width="15.8203125" style="38" customWidth="1"/>
    <col min="15" max="15" width="4.234375" style="49" customWidth="1"/>
    <col min="16" max="16" width="5.17578125" style="49" customWidth="1"/>
    <col min="17" max="17" width="16" style="38" customWidth="1"/>
    <col min="18" max="18" width="10.46875" style="38" customWidth="1"/>
    <col min="19" max="19" width="6.5859375" style="49" customWidth="1"/>
    <col min="20" max="20" width="12.703125" style="38" customWidth="1"/>
    <col min="21" max="21" width="6.64453125" style="49" customWidth="1"/>
    <col min="22" max="22" width="6" style="49" customWidth="1"/>
    <col min="23" max="23" width="12.41015625" style="38" customWidth="1"/>
    <col min="24" max="24" width="7.52734375" style="38" customWidth="1"/>
  </cols>
  <sheetData>
    <row r="1" spans="1:24" ht="32" customHeight="1" thickTop="1" x14ac:dyDescent="0.5">
      <c r="A1" s="46" t="s">
        <v>82</v>
      </c>
      <c r="B1" s="42" t="s">
        <v>100</v>
      </c>
      <c r="C1" s="50" t="s">
        <v>99</v>
      </c>
      <c r="D1" s="53" t="s">
        <v>82</v>
      </c>
      <c r="E1" s="42" t="s">
        <v>90</v>
      </c>
      <c r="F1" s="54" t="s">
        <v>99</v>
      </c>
      <c r="G1" s="53" t="s">
        <v>82</v>
      </c>
      <c r="H1" s="42" t="s">
        <v>91</v>
      </c>
      <c r="I1" s="56" t="s">
        <v>99</v>
      </c>
      <c r="J1" s="53" t="s">
        <v>82</v>
      </c>
      <c r="K1" s="42" t="s">
        <v>92</v>
      </c>
      <c r="L1" s="57" t="s">
        <v>99</v>
      </c>
      <c r="M1" s="53" t="s">
        <v>82</v>
      </c>
      <c r="N1" s="42" t="s">
        <v>93</v>
      </c>
      <c r="O1" s="57" t="s">
        <v>99</v>
      </c>
      <c r="P1" s="53" t="s">
        <v>82</v>
      </c>
      <c r="Q1" s="42" t="s">
        <v>94</v>
      </c>
      <c r="R1" s="43" t="s">
        <v>99</v>
      </c>
      <c r="S1" s="53" t="s">
        <v>82</v>
      </c>
      <c r="T1" s="42" t="s">
        <v>95</v>
      </c>
      <c r="U1" s="57" t="s">
        <v>99</v>
      </c>
      <c r="V1" s="53" t="s">
        <v>82</v>
      </c>
      <c r="W1" s="42" t="s">
        <v>96</v>
      </c>
      <c r="X1" s="43" t="s">
        <v>99</v>
      </c>
    </row>
    <row r="2" spans="1:24" s="45" customFormat="1" ht="28" customHeight="1" x14ac:dyDescent="0.5">
      <c r="A2" s="47">
        <v>1</v>
      </c>
      <c r="B2" s="58" t="s">
        <v>9</v>
      </c>
      <c r="C2" s="51">
        <v>3</v>
      </c>
      <c r="D2" s="47">
        <v>1</v>
      </c>
      <c r="E2" s="44" t="s">
        <v>50</v>
      </c>
      <c r="F2" s="55">
        <v>1</v>
      </c>
      <c r="G2" s="47">
        <v>1</v>
      </c>
      <c r="H2" s="58" t="s">
        <v>5</v>
      </c>
      <c r="I2" s="55">
        <v>2</v>
      </c>
      <c r="J2" s="47">
        <v>1</v>
      </c>
      <c r="K2" s="58" t="s">
        <v>5</v>
      </c>
      <c r="L2" s="51">
        <v>11</v>
      </c>
      <c r="M2" s="47">
        <v>1</v>
      </c>
      <c r="N2" s="58" t="s">
        <v>5</v>
      </c>
      <c r="O2" s="51">
        <v>9</v>
      </c>
      <c r="P2" s="47">
        <v>1</v>
      </c>
      <c r="Q2" s="58" t="s">
        <v>50</v>
      </c>
      <c r="R2" s="71">
        <v>100.68859999999999</v>
      </c>
      <c r="S2" s="47">
        <v>1</v>
      </c>
      <c r="T2" s="58" t="s">
        <v>16</v>
      </c>
      <c r="U2" s="51">
        <v>3</v>
      </c>
      <c r="V2" s="47">
        <v>1</v>
      </c>
      <c r="W2" s="58" t="s">
        <v>4</v>
      </c>
      <c r="X2" s="71">
        <v>73.3</v>
      </c>
    </row>
    <row r="3" spans="1:24" s="45" customFormat="1" ht="28" customHeight="1" x14ac:dyDescent="0.5">
      <c r="A3" s="47">
        <v>1</v>
      </c>
      <c r="B3" s="58" t="s">
        <v>53</v>
      </c>
      <c r="C3" s="51">
        <v>3</v>
      </c>
      <c r="D3" s="47">
        <v>1</v>
      </c>
      <c r="E3" s="44" t="s">
        <v>5</v>
      </c>
      <c r="F3" s="55">
        <v>1</v>
      </c>
      <c r="G3" s="47">
        <v>2</v>
      </c>
      <c r="H3" s="58" t="s">
        <v>3</v>
      </c>
      <c r="I3" s="55">
        <v>1</v>
      </c>
      <c r="J3" s="47">
        <v>2</v>
      </c>
      <c r="K3" s="58" t="s">
        <v>3</v>
      </c>
      <c r="L3" s="51">
        <v>7</v>
      </c>
      <c r="M3" s="47">
        <v>2</v>
      </c>
      <c r="N3" s="58" t="s">
        <v>50</v>
      </c>
      <c r="O3" s="51">
        <v>6</v>
      </c>
      <c r="P3" s="47">
        <v>2</v>
      </c>
      <c r="Q3" s="58" t="s">
        <v>53</v>
      </c>
      <c r="R3" s="71">
        <v>97.981430000000003</v>
      </c>
      <c r="S3" s="47">
        <v>2</v>
      </c>
      <c r="T3" s="58" t="s">
        <v>47</v>
      </c>
      <c r="U3" s="51">
        <v>2</v>
      </c>
      <c r="V3" s="47">
        <v>2</v>
      </c>
      <c r="W3" s="58" t="s">
        <v>6</v>
      </c>
      <c r="X3" s="71">
        <v>76.59</v>
      </c>
    </row>
    <row r="4" spans="1:24" s="45" customFormat="1" ht="28" customHeight="1" thickBot="1" x14ac:dyDescent="0.55000000000000004">
      <c r="A4" s="47">
        <v>1</v>
      </c>
      <c r="B4" s="58" t="s">
        <v>16</v>
      </c>
      <c r="C4" s="51">
        <v>3</v>
      </c>
      <c r="D4" s="61">
        <v>1</v>
      </c>
      <c r="E4" s="62" t="s">
        <v>11</v>
      </c>
      <c r="F4" s="63">
        <v>1</v>
      </c>
      <c r="G4" s="47">
        <v>2</v>
      </c>
      <c r="H4" s="58" t="s">
        <v>7</v>
      </c>
      <c r="I4" s="55">
        <v>1</v>
      </c>
      <c r="J4" s="47">
        <v>2</v>
      </c>
      <c r="K4" s="58" t="s">
        <v>53</v>
      </c>
      <c r="L4" s="51">
        <v>7</v>
      </c>
      <c r="M4" s="47">
        <v>3</v>
      </c>
      <c r="N4" s="58" t="s">
        <v>3</v>
      </c>
      <c r="O4" s="51">
        <v>5</v>
      </c>
      <c r="P4" s="47">
        <v>3</v>
      </c>
      <c r="Q4" s="58" t="s">
        <v>11</v>
      </c>
      <c r="R4" s="71">
        <v>97.043000000000006</v>
      </c>
      <c r="S4" s="47">
        <v>2</v>
      </c>
      <c r="T4" s="58" t="s">
        <v>57</v>
      </c>
      <c r="U4" s="51">
        <v>2</v>
      </c>
      <c r="V4" s="47">
        <v>3</v>
      </c>
      <c r="W4" s="58" t="s">
        <v>58</v>
      </c>
      <c r="X4" s="71">
        <v>77.13</v>
      </c>
    </row>
    <row r="5" spans="1:24" s="45" customFormat="1" ht="28" customHeight="1" thickTop="1" x14ac:dyDescent="0.5">
      <c r="A5" s="47">
        <v>1</v>
      </c>
      <c r="B5" s="58" t="s">
        <v>5</v>
      </c>
      <c r="C5" s="55">
        <v>3</v>
      </c>
      <c r="D5" s="66"/>
      <c r="E5" s="65"/>
      <c r="F5" s="67"/>
      <c r="G5" s="60">
        <v>2</v>
      </c>
      <c r="H5" s="58" t="s">
        <v>50</v>
      </c>
      <c r="I5" s="55">
        <v>1</v>
      </c>
      <c r="J5" s="47">
        <v>2</v>
      </c>
      <c r="K5" s="58" t="s">
        <v>50</v>
      </c>
      <c r="L5" s="51">
        <v>7</v>
      </c>
      <c r="M5" s="47">
        <v>4</v>
      </c>
      <c r="N5" s="58" t="s">
        <v>53</v>
      </c>
      <c r="O5" s="51">
        <v>4</v>
      </c>
      <c r="P5" s="47">
        <v>4</v>
      </c>
      <c r="Q5" s="58" t="s">
        <v>3</v>
      </c>
      <c r="R5" s="71">
        <v>96.14</v>
      </c>
      <c r="S5" s="47">
        <v>2</v>
      </c>
      <c r="T5" s="58" t="s">
        <v>45</v>
      </c>
      <c r="U5" s="51">
        <v>2</v>
      </c>
      <c r="V5" s="47">
        <v>4</v>
      </c>
      <c r="W5" s="58" t="s">
        <v>56</v>
      </c>
      <c r="X5" s="71">
        <v>78.930000000000007</v>
      </c>
    </row>
    <row r="6" spans="1:24" s="45" customFormat="1" ht="28" customHeight="1" thickBot="1" x14ac:dyDescent="0.55000000000000004">
      <c r="A6" s="47">
        <v>1</v>
      </c>
      <c r="B6" s="58" t="s">
        <v>10</v>
      </c>
      <c r="C6" s="51">
        <v>3</v>
      </c>
      <c r="D6" s="49"/>
      <c r="F6" s="49"/>
      <c r="G6" s="61">
        <v>2</v>
      </c>
      <c r="H6" s="72" t="s">
        <v>11</v>
      </c>
      <c r="I6" s="63">
        <v>1</v>
      </c>
      <c r="J6" s="61">
        <v>2</v>
      </c>
      <c r="K6" s="72" t="s">
        <v>15</v>
      </c>
      <c r="L6" s="68">
        <v>7</v>
      </c>
      <c r="M6" s="61">
        <v>4</v>
      </c>
      <c r="N6" s="72" t="s">
        <v>7</v>
      </c>
      <c r="O6" s="68">
        <v>4</v>
      </c>
      <c r="P6" s="48">
        <v>5</v>
      </c>
      <c r="Q6" s="59" t="s">
        <v>15</v>
      </c>
      <c r="R6" s="73">
        <v>95.85857</v>
      </c>
      <c r="S6" s="61">
        <v>5</v>
      </c>
      <c r="T6" s="72" t="s">
        <v>12</v>
      </c>
      <c r="U6" s="68">
        <v>1</v>
      </c>
      <c r="V6" s="48">
        <v>5</v>
      </c>
      <c r="W6" s="59" t="s">
        <v>44</v>
      </c>
      <c r="X6" s="73">
        <v>81.86</v>
      </c>
    </row>
    <row r="7" spans="1:24" s="45" customFormat="1" ht="28" customHeight="1" thickTop="1" thickBot="1" x14ac:dyDescent="0.55000000000000004">
      <c r="A7" s="48">
        <v>1</v>
      </c>
      <c r="B7" s="59" t="s">
        <v>15</v>
      </c>
      <c r="C7" s="52">
        <v>3</v>
      </c>
      <c r="D7" s="49"/>
      <c r="F7" s="49"/>
      <c r="G7" s="64"/>
      <c r="H7" s="65"/>
      <c r="I7" s="64"/>
      <c r="J7" s="64"/>
      <c r="K7" s="65"/>
      <c r="L7" s="64"/>
      <c r="M7" s="47">
        <v>4</v>
      </c>
      <c r="N7" s="58" t="s">
        <v>11</v>
      </c>
      <c r="O7" s="51">
        <v>4</v>
      </c>
      <c r="P7" s="49"/>
      <c r="S7" s="47">
        <v>5</v>
      </c>
      <c r="T7" s="58" t="s">
        <v>4</v>
      </c>
      <c r="U7" s="51">
        <v>1</v>
      </c>
      <c r="V7" s="49"/>
    </row>
    <row r="8" spans="1:24" s="45" customFormat="1" ht="28" customHeight="1" thickTop="1" thickBot="1" x14ac:dyDescent="0.55000000000000004">
      <c r="A8" s="49"/>
      <c r="C8" s="49"/>
      <c r="D8" s="49"/>
      <c r="F8" s="49"/>
      <c r="G8" s="49"/>
      <c r="I8" s="49"/>
      <c r="J8" s="69"/>
      <c r="K8" s="70"/>
      <c r="L8" s="69"/>
      <c r="M8" s="48">
        <v>4</v>
      </c>
      <c r="N8" s="59" t="s">
        <v>15</v>
      </c>
      <c r="O8" s="52">
        <v>4</v>
      </c>
      <c r="P8" s="49"/>
      <c r="S8" s="47">
        <v>5</v>
      </c>
      <c r="T8" s="58" t="s">
        <v>8</v>
      </c>
      <c r="U8" s="51">
        <v>1</v>
      </c>
      <c r="V8" s="49"/>
    </row>
    <row r="9" spans="1:24" s="45" customFormat="1" ht="28" customHeight="1" thickTop="1" x14ac:dyDescent="0.5">
      <c r="A9" s="49"/>
      <c r="C9" s="49"/>
      <c r="D9" s="49"/>
      <c r="F9" s="49"/>
      <c r="G9" s="49"/>
      <c r="I9" s="49"/>
      <c r="J9" s="49"/>
      <c r="L9" s="49"/>
      <c r="M9" s="49"/>
      <c r="O9" s="49"/>
      <c r="P9" s="49"/>
      <c r="S9" s="47">
        <v>5</v>
      </c>
      <c r="T9" s="58" t="s">
        <v>1</v>
      </c>
      <c r="U9" s="51">
        <v>1</v>
      </c>
      <c r="V9" s="49"/>
    </row>
    <row r="10" spans="1:24" s="45" customFormat="1" ht="28" customHeight="1" x14ac:dyDescent="0.5">
      <c r="A10" s="49"/>
      <c r="C10" s="49"/>
      <c r="D10" s="49"/>
      <c r="F10" s="49"/>
      <c r="G10" s="49"/>
      <c r="I10" s="49"/>
      <c r="J10" s="49"/>
      <c r="L10" s="49"/>
      <c r="M10" s="49"/>
      <c r="O10" s="49"/>
      <c r="P10" s="49"/>
      <c r="S10" s="47">
        <v>5</v>
      </c>
      <c r="T10" s="58" t="s">
        <v>14</v>
      </c>
      <c r="U10" s="51">
        <v>1</v>
      </c>
      <c r="V10" s="49"/>
    </row>
    <row r="11" spans="1:24" s="45" customFormat="1" ht="28" customHeight="1" x14ac:dyDescent="0.5">
      <c r="A11" s="49"/>
      <c r="C11" s="49"/>
      <c r="D11" s="49"/>
      <c r="F11" s="49"/>
      <c r="G11" s="49"/>
      <c r="I11" s="49"/>
      <c r="J11" s="49"/>
      <c r="L11" s="49"/>
      <c r="M11" s="49"/>
      <c r="O11" s="49"/>
      <c r="P11" s="49"/>
      <c r="S11" s="47">
        <v>5</v>
      </c>
      <c r="T11" s="58" t="s">
        <v>56</v>
      </c>
      <c r="U11" s="51">
        <v>1</v>
      </c>
      <c r="V11" s="49"/>
    </row>
    <row r="12" spans="1:24" ht="28" customHeight="1" x14ac:dyDescent="0.5">
      <c r="S12" s="47">
        <v>5</v>
      </c>
      <c r="T12" s="58" t="s">
        <v>49</v>
      </c>
      <c r="U12" s="51">
        <v>1</v>
      </c>
    </row>
    <row r="13" spans="1:24" ht="28" customHeight="1" x14ac:dyDescent="0.5">
      <c r="S13" s="47">
        <v>5</v>
      </c>
      <c r="T13" s="58" t="s">
        <v>44</v>
      </c>
      <c r="U13" s="51">
        <v>1</v>
      </c>
    </row>
    <row r="14" spans="1:24" ht="28" customHeight="1" x14ac:dyDescent="0.5">
      <c r="S14" s="47">
        <v>5</v>
      </c>
      <c r="T14" s="58" t="s">
        <v>51</v>
      </c>
      <c r="U14" s="51">
        <v>1</v>
      </c>
    </row>
    <row r="15" spans="1:24" ht="28" customHeight="1" x14ac:dyDescent="0.5">
      <c r="S15" s="47">
        <v>5</v>
      </c>
      <c r="T15" s="58" t="s">
        <v>6</v>
      </c>
      <c r="U15" s="51">
        <v>1</v>
      </c>
    </row>
    <row r="16" spans="1:24" ht="28" customHeight="1" thickBot="1" x14ac:dyDescent="0.55000000000000004">
      <c r="S16" s="48">
        <v>5</v>
      </c>
      <c r="T16" s="59" t="s">
        <v>58</v>
      </c>
      <c r="U16" s="52">
        <v>1</v>
      </c>
    </row>
    <row r="17" ht="28" customHeight="1" thickTop="1" x14ac:dyDescent="0.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4.35" x14ac:dyDescent="0.5"/>
  <cols>
    <col min="1" max="1" width="19.87890625" bestFit="1" customWidth="1"/>
    <col min="4" max="4" width="19.87890625" bestFit="1" customWidth="1"/>
  </cols>
  <sheetData>
    <row r="1" spans="1:10" x14ac:dyDescent="0.5">
      <c r="A1" t="s">
        <v>3</v>
      </c>
      <c r="B1" s="1">
        <v>6</v>
      </c>
      <c r="C1" s="1">
        <v>94.93</v>
      </c>
      <c r="D1" t="s">
        <v>4</v>
      </c>
      <c r="E1" s="1">
        <v>0</v>
      </c>
      <c r="F1" s="1">
        <v>73.3</v>
      </c>
      <c r="G1" s="1" t="s">
        <v>2</v>
      </c>
      <c r="H1" s="1">
        <v>2017</v>
      </c>
      <c r="I1" s="1">
        <v>1</v>
      </c>
      <c r="J1" s="1">
        <v>1</v>
      </c>
    </row>
    <row r="2" spans="1:10" x14ac:dyDescent="0.5">
      <c r="A2" t="s">
        <v>5</v>
      </c>
      <c r="B2" s="1">
        <v>6</v>
      </c>
      <c r="C2" s="1">
        <v>87.82</v>
      </c>
      <c r="D2" t="s">
        <v>6</v>
      </c>
      <c r="E2" s="1">
        <v>2</v>
      </c>
      <c r="F2" s="1">
        <v>76.59</v>
      </c>
      <c r="G2" s="1" t="s">
        <v>2</v>
      </c>
      <c r="H2" s="1">
        <v>2017</v>
      </c>
      <c r="I2" s="1">
        <v>1</v>
      </c>
      <c r="J2" s="1">
        <v>2</v>
      </c>
    </row>
    <row r="3" spans="1:10" x14ac:dyDescent="0.5">
      <c r="A3" t="s">
        <v>13</v>
      </c>
      <c r="B3" s="1">
        <v>6</v>
      </c>
      <c r="C3" s="1">
        <v>84.3</v>
      </c>
      <c r="D3" t="s">
        <v>14</v>
      </c>
      <c r="E3" s="1">
        <v>3</v>
      </c>
      <c r="F3" s="1">
        <v>82.8</v>
      </c>
      <c r="G3" s="1" t="s">
        <v>2</v>
      </c>
      <c r="H3" s="1">
        <v>2017</v>
      </c>
      <c r="I3" s="1">
        <v>1</v>
      </c>
      <c r="J3" s="1">
        <v>3</v>
      </c>
    </row>
    <row r="4" spans="1:10" x14ac:dyDescent="0.5">
      <c r="A4" t="s">
        <v>7</v>
      </c>
      <c r="B4" s="1">
        <v>6</v>
      </c>
      <c r="C4" s="1">
        <v>90.24</v>
      </c>
      <c r="D4" t="s">
        <v>8</v>
      </c>
      <c r="E4" s="1">
        <v>3</v>
      </c>
      <c r="F4" s="1">
        <v>89.63</v>
      </c>
      <c r="G4" s="1" t="s">
        <v>2</v>
      </c>
      <c r="H4" s="1">
        <v>2017</v>
      </c>
      <c r="I4" s="1">
        <v>1</v>
      </c>
      <c r="J4" s="1">
        <v>4</v>
      </c>
    </row>
    <row r="5" spans="1:10" x14ac:dyDescent="0.5">
      <c r="A5" t="s">
        <v>11</v>
      </c>
      <c r="B5" s="1">
        <v>6</v>
      </c>
      <c r="C5" s="1">
        <v>98.01</v>
      </c>
      <c r="D5" t="s">
        <v>12</v>
      </c>
      <c r="E5" s="1">
        <v>3</v>
      </c>
      <c r="F5" s="1">
        <v>91.85</v>
      </c>
      <c r="G5" s="1" t="s">
        <v>2</v>
      </c>
      <c r="H5" s="1">
        <v>2017</v>
      </c>
      <c r="I5" s="1">
        <v>1</v>
      </c>
      <c r="J5" s="1">
        <v>5</v>
      </c>
    </row>
    <row r="6" spans="1:10" x14ac:dyDescent="0.5">
      <c r="A6" t="s">
        <v>9</v>
      </c>
      <c r="B6" s="1">
        <v>6</v>
      </c>
      <c r="C6" s="1">
        <v>93.42</v>
      </c>
      <c r="D6" t="s">
        <v>10</v>
      </c>
      <c r="E6" s="1">
        <v>4</v>
      </c>
      <c r="F6" s="1">
        <v>85.71</v>
      </c>
      <c r="G6" s="1" t="s">
        <v>2</v>
      </c>
      <c r="H6" s="1">
        <v>2017</v>
      </c>
      <c r="I6" s="1">
        <v>1</v>
      </c>
      <c r="J6" s="1">
        <v>6</v>
      </c>
    </row>
    <row r="7" spans="1:10" x14ac:dyDescent="0.5">
      <c r="A7" t="s">
        <v>0</v>
      </c>
      <c r="B7" s="1">
        <v>6</v>
      </c>
      <c r="C7" s="1">
        <v>103.98</v>
      </c>
      <c r="D7" t="s">
        <v>1</v>
      </c>
      <c r="E7" s="1">
        <v>2</v>
      </c>
      <c r="F7" s="1">
        <v>82.43</v>
      </c>
      <c r="G7" s="1" t="s">
        <v>2</v>
      </c>
      <c r="H7" s="1">
        <v>2017</v>
      </c>
      <c r="I7" s="1">
        <v>1</v>
      </c>
      <c r="J7" s="1">
        <v>7</v>
      </c>
    </row>
    <row r="8" spans="1:10" x14ac:dyDescent="0.5">
      <c r="A8" t="s">
        <v>15</v>
      </c>
      <c r="B8" s="1">
        <v>6</v>
      </c>
      <c r="C8" s="1">
        <v>107.69</v>
      </c>
      <c r="D8" t="s">
        <v>16</v>
      </c>
      <c r="E8" s="1">
        <v>1</v>
      </c>
      <c r="F8" s="1">
        <v>103.37</v>
      </c>
      <c r="G8" s="1" t="s">
        <v>2</v>
      </c>
      <c r="H8" s="1">
        <v>2017</v>
      </c>
      <c r="I8" s="1">
        <v>1</v>
      </c>
      <c r="J8" s="1">
        <v>8</v>
      </c>
    </row>
    <row r="9" spans="1:10" x14ac:dyDescent="0.5">
      <c r="B9" s="1"/>
      <c r="C9" s="1"/>
      <c r="E9" s="1"/>
      <c r="F9" s="1"/>
      <c r="I9" s="1"/>
      <c r="J9" s="1"/>
    </row>
    <row r="10" spans="1:10" x14ac:dyDescent="0.5">
      <c r="A10" t="s">
        <v>3</v>
      </c>
      <c r="B10" s="1">
        <v>10</v>
      </c>
      <c r="C10" s="1">
        <v>96.21</v>
      </c>
      <c r="D10" t="s">
        <v>0</v>
      </c>
      <c r="E10" s="1">
        <v>8</v>
      </c>
      <c r="F10" s="1">
        <v>91.25</v>
      </c>
      <c r="G10" s="1" t="s">
        <v>2</v>
      </c>
      <c r="H10" s="1">
        <v>2017</v>
      </c>
      <c r="I10" s="1" t="s">
        <v>17</v>
      </c>
      <c r="J10" s="1">
        <v>9</v>
      </c>
    </row>
    <row r="11" spans="1:10" x14ac:dyDescent="0.5">
      <c r="A11" t="s">
        <v>5</v>
      </c>
      <c r="B11" s="1">
        <v>10</v>
      </c>
      <c r="C11" s="1">
        <v>89.82</v>
      </c>
      <c r="D11" t="s">
        <v>7</v>
      </c>
      <c r="E11" s="1">
        <v>9</v>
      </c>
      <c r="F11" s="1">
        <v>88.88</v>
      </c>
      <c r="G11" s="1" t="s">
        <v>2</v>
      </c>
      <c r="H11" s="1">
        <v>2017</v>
      </c>
      <c r="I11" s="1" t="s">
        <v>17</v>
      </c>
      <c r="J11" s="1">
        <v>10</v>
      </c>
    </row>
    <row r="12" spans="1:10" x14ac:dyDescent="0.5">
      <c r="A12" t="s">
        <v>11</v>
      </c>
      <c r="B12" s="1">
        <v>10</v>
      </c>
      <c r="C12" s="1">
        <v>97.31</v>
      </c>
      <c r="D12" t="s">
        <v>9</v>
      </c>
      <c r="E12" s="1">
        <v>9</v>
      </c>
      <c r="F12" s="1">
        <v>91.22</v>
      </c>
      <c r="G12" s="1" t="s">
        <v>2</v>
      </c>
      <c r="H12" s="1">
        <v>2017</v>
      </c>
      <c r="I12" s="1" t="s">
        <v>17</v>
      </c>
      <c r="J12" s="1">
        <v>11</v>
      </c>
    </row>
    <row r="13" spans="1:10" x14ac:dyDescent="0.5">
      <c r="A13" t="s">
        <v>15</v>
      </c>
      <c r="B13" s="1">
        <v>10</v>
      </c>
      <c r="C13" s="1">
        <v>94.4</v>
      </c>
      <c r="D13" t="s">
        <v>13</v>
      </c>
      <c r="E13" s="1">
        <v>9</v>
      </c>
      <c r="F13" s="1">
        <v>91.97</v>
      </c>
      <c r="G13" s="1" t="s">
        <v>2</v>
      </c>
      <c r="H13" s="1">
        <v>2017</v>
      </c>
      <c r="I13" s="1" t="s">
        <v>17</v>
      </c>
      <c r="J13" s="1">
        <v>12</v>
      </c>
    </row>
    <row r="14" spans="1:10" x14ac:dyDescent="0.5">
      <c r="B14" s="1"/>
      <c r="C14" s="1"/>
      <c r="E14" s="1"/>
      <c r="F14" s="1"/>
      <c r="I14" s="1"/>
      <c r="J14" s="1"/>
    </row>
    <row r="15" spans="1:10" x14ac:dyDescent="0.5">
      <c r="A15" t="s">
        <v>5</v>
      </c>
      <c r="B15" s="1">
        <v>11</v>
      </c>
      <c r="C15" s="1">
        <v>95.27</v>
      </c>
      <c r="D15" t="s">
        <v>3</v>
      </c>
      <c r="E15" s="1">
        <v>4</v>
      </c>
      <c r="F15" s="1">
        <v>92.68</v>
      </c>
      <c r="G15" s="1" t="s">
        <v>2</v>
      </c>
      <c r="H15" s="1">
        <v>2017</v>
      </c>
      <c r="I15" s="1" t="s">
        <v>18</v>
      </c>
      <c r="J15" s="1">
        <v>13</v>
      </c>
    </row>
    <row r="16" spans="1:10" x14ac:dyDescent="0.5">
      <c r="A16" t="s">
        <v>11</v>
      </c>
      <c r="B16" s="1">
        <v>11</v>
      </c>
      <c r="C16" s="1">
        <v>93.97</v>
      </c>
      <c r="D16" t="s">
        <v>15</v>
      </c>
      <c r="E16" s="1">
        <v>4</v>
      </c>
      <c r="F16" s="1">
        <v>90.58</v>
      </c>
      <c r="G16" s="1" t="s">
        <v>2</v>
      </c>
      <c r="H16" s="1">
        <v>2017</v>
      </c>
      <c r="I16" s="1" t="s">
        <v>18</v>
      </c>
      <c r="J16" s="1">
        <v>14</v>
      </c>
    </row>
    <row r="17" spans="1:10" x14ac:dyDescent="0.5">
      <c r="B17" s="1"/>
      <c r="C17" s="1"/>
      <c r="E17" s="1"/>
      <c r="F17" s="1"/>
      <c r="I17" s="1"/>
      <c r="J17" s="1"/>
    </row>
    <row r="18" spans="1:10" x14ac:dyDescent="0.5">
      <c r="A18" t="s">
        <v>11</v>
      </c>
      <c r="B18" s="1">
        <v>11</v>
      </c>
      <c r="C18" s="1">
        <v>98.88</v>
      </c>
      <c r="D18" t="s">
        <v>5</v>
      </c>
      <c r="E18" s="1">
        <v>8</v>
      </c>
      <c r="F18" s="1">
        <v>99.74</v>
      </c>
      <c r="G18" s="1" t="s">
        <v>2</v>
      </c>
      <c r="H18" s="1">
        <v>2017</v>
      </c>
      <c r="I18" s="1" t="s">
        <v>19</v>
      </c>
      <c r="J18" s="1">
        <v>15</v>
      </c>
    </row>
    <row r="20" spans="1:10" x14ac:dyDescent="0.5">
      <c r="A20" t="s">
        <v>10</v>
      </c>
      <c r="B20" s="1">
        <v>6</v>
      </c>
      <c r="C20" s="1">
        <v>82.84</v>
      </c>
      <c r="D20" t="s">
        <v>44</v>
      </c>
      <c r="E20" s="1">
        <v>4</v>
      </c>
      <c r="F20" s="1">
        <v>81.86</v>
      </c>
      <c r="G20" s="1" t="s">
        <v>2</v>
      </c>
      <c r="H20" s="1">
        <v>2018</v>
      </c>
      <c r="I20" s="1">
        <v>1</v>
      </c>
      <c r="J20" s="1">
        <v>1</v>
      </c>
    </row>
    <row r="21" spans="1:10" x14ac:dyDescent="0.5">
      <c r="A21" t="s">
        <v>7</v>
      </c>
      <c r="B21" s="1">
        <v>6</v>
      </c>
      <c r="C21" s="1">
        <v>92.46</v>
      </c>
      <c r="D21" t="s">
        <v>45</v>
      </c>
      <c r="E21" s="1">
        <v>2</v>
      </c>
      <c r="F21" s="1">
        <v>81.31</v>
      </c>
      <c r="G21" s="1" t="s">
        <v>2</v>
      </c>
      <c r="H21" s="1">
        <v>2018</v>
      </c>
      <c r="I21" s="1">
        <v>1</v>
      </c>
      <c r="J21" s="1">
        <v>2</v>
      </c>
    </row>
    <row r="22" spans="1:10" x14ac:dyDescent="0.5">
      <c r="A22" s="7" t="s">
        <v>46</v>
      </c>
      <c r="B22" s="8">
        <v>6</v>
      </c>
      <c r="C22" s="7">
        <v>92.74</v>
      </c>
      <c r="D22" s="7" t="s">
        <v>47</v>
      </c>
      <c r="E22" s="1">
        <v>2</v>
      </c>
      <c r="F22" s="1">
        <v>91.86</v>
      </c>
      <c r="G22" s="1" t="s">
        <v>2</v>
      </c>
      <c r="H22" s="1">
        <v>2018</v>
      </c>
      <c r="I22" s="1">
        <v>1</v>
      </c>
      <c r="J22" s="1">
        <v>3</v>
      </c>
    </row>
    <row r="23" spans="1:10" x14ac:dyDescent="0.5">
      <c r="A23" s="7" t="s">
        <v>53</v>
      </c>
      <c r="B23" s="8">
        <v>6</v>
      </c>
      <c r="C23" s="7">
        <v>107.56</v>
      </c>
      <c r="D23" s="7" t="s">
        <v>48</v>
      </c>
      <c r="E23" s="1">
        <v>2</v>
      </c>
      <c r="F23" s="1">
        <v>87.42</v>
      </c>
      <c r="G23" s="1" t="s">
        <v>2</v>
      </c>
      <c r="H23" s="1">
        <v>2018</v>
      </c>
      <c r="I23" s="1">
        <v>1</v>
      </c>
      <c r="J23" s="1">
        <v>4</v>
      </c>
    </row>
    <row r="24" spans="1:10" x14ac:dyDescent="0.5">
      <c r="A24" s="7" t="s">
        <v>5</v>
      </c>
      <c r="B24" s="8">
        <v>6</v>
      </c>
      <c r="C24" s="7">
        <v>99.1</v>
      </c>
      <c r="D24" s="7" t="s">
        <v>49</v>
      </c>
      <c r="E24" s="1">
        <v>0</v>
      </c>
      <c r="F24" s="1">
        <v>84.28</v>
      </c>
      <c r="G24" s="1" t="s">
        <v>2</v>
      </c>
      <c r="H24" s="1">
        <v>2018</v>
      </c>
      <c r="I24" s="1">
        <v>1</v>
      </c>
      <c r="J24" s="1">
        <v>5</v>
      </c>
    </row>
    <row r="25" spans="1:10" x14ac:dyDescent="0.5">
      <c r="A25" s="7" t="s">
        <v>50</v>
      </c>
      <c r="B25" s="8">
        <v>6</v>
      </c>
      <c r="C25" s="7">
        <v>111.41</v>
      </c>
      <c r="D25" s="7" t="s">
        <v>51</v>
      </c>
      <c r="E25" s="1">
        <v>1</v>
      </c>
      <c r="F25" s="1">
        <v>90.94</v>
      </c>
      <c r="G25" s="1" t="s">
        <v>2</v>
      </c>
      <c r="H25" s="1">
        <v>2018</v>
      </c>
      <c r="I25" s="1">
        <v>1</v>
      </c>
      <c r="J25" s="1">
        <v>6</v>
      </c>
    </row>
    <row r="26" spans="1:10" x14ac:dyDescent="0.5">
      <c r="A26" s="7" t="s">
        <v>15</v>
      </c>
      <c r="B26" s="8">
        <v>6</v>
      </c>
      <c r="C26" s="7">
        <v>94.32</v>
      </c>
      <c r="D26" s="7" t="s">
        <v>9</v>
      </c>
      <c r="E26" s="1">
        <v>4</v>
      </c>
      <c r="F26" s="1">
        <v>86.03</v>
      </c>
      <c r="G26" s="1" t="s">
        <v>2</v>
      </c>
      <c r="H26" s="1">
        <v>2018</v>
      </c>
      <c r="I26" s="1">
        <v>1</v>
      </c>
      <c r="J26" s="1">
        <v>7</v>
      </c>
    </row>
    <row r="27" spans="1:10" x14ac:dyDescent="0.5">
      <c r="A27" s="7" t="s">
        <v>52</v>
      </c>
      <c r="B27" s="8">
        <v>6</v>
      </c>
      <c r="C27" s="7">
        <v>83.45</v>
      </c>
      <c r="D27" s="7" t="s">
        <v>16</v>
      </c>
      <c r="E27" s="1">
        <v>5</v>
      </c>
      <c r="F27" s="1">
        <v>86.42</v>
      </c>
      <c r="G27" s="1" t="s">
        <v>2</v>
      </c>
      <c r="H27" s="1">
        <v>2018</v>
      </c>
      <c r="I27" s="1">
        <v>1</v>
      </c>
      <c r="J27" s="1">
        <v>8</v>
      </c>
    </row>
    <row r="28" spans="1:10" x14ac:dyDescent="0.5">
      <c r="A28" s="7"/>
      <c r="B28" s="7"/>
      <c r="C28" s="7"/>
      <c r="D28" s="7"/>
      <c r="I28" s="1"/>
      <c r="J28" s="1"/>
    </row>
    <row r="29" spans="1:10" x14ac:dyDescent="0.5">
      <c r="A29" s="7" t="s">
        <v>7</v>
      </c>
      <c r="B29" s="8">
        <v>10</v>
      </c>
      <c r="C29" s="7">
        <v>100.33</v>
      </c>
      <c r="D29" s="7" t="s">
        <v>46</v>
      </c>
      <c r="E29" s="1">
        <v>9</v>
      </c>
      <c r="F29" s="1">
        <v>96.57</v>
      </c>
      <c r="G29" s="1" t="s">
        <v>2</v>
      </c>
      <c r="H29" s="1">
        <v>2018</v>
      </c>
      <c r="I29" s="1" t="s">
        <v>17</v>
      </c>
      <c r="J29" s="1">
        <v>9</v>
      </c>
    </row>
    <row r="30" spans="1:10" x14ac:dyDescent="0.5">
      <c r="A30" s="7" t="s">
        <v>5</v>
      </c>
      <c r="B30" s="8">
        <v>10</v>
      </c>
      <c r="C30" s="7">
        <v>101.91</v>
      </c>
      <c r="D30" s="7" t="s">
        <v>10</v>
      </c>
      <c r="E30" s="1">
        <v>4</v>
      </c>
      <c r="F30" s="1">
        <v>97.16</v>
      </c>
      <c r="G30" s="1" t="s">
        <v>2</v>
      </c>
      <c r="H30" s="1">
        <v>2018</v>
      </c>
      <c r="I30" s="1" t="s">
        <v>17</v>
      </c>
      <c r="J30" s="1">
        <v>10</v>
      </c>
    </row>
    <row r="31" spans="1:10" x14ac:dyDescent="0.5">
      <c r="A31" s="7" t="s">
        <v>53</v>
      </c>
      <c r="B31" s="8">
        <v>10</v>
      </c>
      <c r="C31" s="7">
        <v>95.58</v>
      </c>
      <c r="D31" s="7" t="s">
        <v>52</v>
      </c>
      <c r="E31" s="1">
        <v>7</v>
      </c>
      <c r="F31" s="1">
        <v>90.91</v>
      </c>
      <c r="G31" s="1" t="s">
        <v>2</v>
      </c>
      <c r="H31" s="1">
        <v>2018</v>
      </c>
      <c r="I31" s="1" t="s">
        <v>17</v>
      </c>
      <c r="J31" s="1">
        <v>11</v>
      </c>
    </row>
    <row r="32" spans="1:10" x14ac:dyDescent="0.5">
      <c r="A32" s="7" t="s">
        <v>50</v>
      </c>
      <c r="B32" s="8">
        <v>10</v>
      </c>
      <c r="C32" s="7">
        <v>100.2</v>
      </c>
      <c r="D32" s="7" t="s">
        <v>15</v>
      </c>
      <c r="E32" s="1">
        <v>8</v>
      </c>
      <c r="F32" s="1">
        <v>93.96</v>
      </c>
      <c r="G32" s="1" t="s">
        <v>2</v>
      </c>
      <c r="H32" s="1">
        <v>2018</v>
      </c>
      <c r="I32" s="1" t="s">
        <v>17</v>
      </c>
      <c r="J32" s="1">
        <v>12</v>
      </c>
    </row>
    <row r="33" spans="1:10" x14ac:dyDescent="0.5">
      <c r="A33" s="7"/>
      <c r="B33" s="7"/>
      <c r="C33" s="7"/>
      <c r="D33" s="7"/>
      <c r="I33" s="1"/>
    </row>
    <row r="34" spans="1:10" x14ac:dyDescent="0.5">
      <c r="A34" s="7" t="s">
        <v>55</v>
      </c>
      <c r="B34" s="8">
        <v>11</v>
      </c>
      <c r="C34" s="7">
        <v>100.4</v>
      </c>
      <c r="D34" s="7" t="s">
        <v>0</v>
      </c>
      <c r="E34" s="1">
        <v>5</v>
      </c>
      <c r="F34" s="1">
        <v>95.75</v>
      </c>
      <c r="G34" s="1" t="s">
        <v>2</v>
      </c>
      <c r="H34" s="1">
        <v>2018</v>
      </c>
      <c r="I34" s="1" t="s">
        <v>18</v>
      </c>
      <c r="J34" s="1">
        <v>13</v>
      </c>
    </row>
    <row r="35" spans="1:10" x14ac:dyDescent="0.5">
      <c r="A35" s="7" t="s">
        <v>5</v>
      </c>
      <c r="B35" s="8">
        <v>11</v>
      </c>
      <c r="C35" s="7">
        <v>104.42</v>
      </c>
      <c r="D35" s="7" t="s">
        <v>50</v>
      </c>
      <c r="E35" s="1">
        <v>7</v>
      </c>
      <c r="F35" s="1">
        <v>103.47</v>
      </c>
      <c r="G35" s="1" t="s">
        <v>2</v>
      </c>
      <c r="H35" s="1">
        <v>2018</v>
      </c>
      <c r="I35" s="1" t="s">
        <v>18</v>
      </c>
      <c r="J35" s="1">
        <v>14</v>
      </c>
    </row>
    <row r="36" spans="1:10" x14ac:dyDescent="0.5">
      <c r="A36" s="7"/>
      <c r="B36" s="7"/>
      <c r="C36" s="7"/>
      <c r="D36" s="7"/>
      <c r="I36" s="1"/>
    </row>
    <row r="37" spans="1:10" x14ac:dyDescent="0.5">
      <c r="A37" s="7" t="s">
        <v>5</v>
      </c>
      <c r="B37" s="8">
        <v>11</v>
      </c>
      <c r="C37" s="8">
        <v>97.7</v>
      </c>
      <c r="D37" s="7" t="s">
        <v>7</v>
      </c>
      <c r="E37" s="1">
        <v>8</v>
      </c>
      <c r="F37" s="1">
        <v>99.17</v>
      </c>
      <c r="G37" s="1" t="s">
        <v>2</v>
      </c>
      <c r="H37" s="1">
        <v>2018</v>
      </c>
      <c r="I37" s="1" t="s">
        <v>19</v>
      </c>
      <c r="J37" s="1">
        <v>15</v>
      </c>
    </row>
    <row r="38" spans="1:10" x14ac:dyDescent="0.5">
      <c r="A38" s="6"/>
    </row>
    <row r="39" spans="1:10" x14ac:dyDescent="0.5">
      <c r="A39" s="9" t="s">
        <v>15</v>
      </c>
      <c r="B39" s="1">
        <v>6</v>
      </c>
      <c r="C39" s="1">
        <v>97.62</v>
      </c>
      <c r="D39" t="s">
        <v>56</v>
      </c>
      <c r="E39" s="1">
        <v>3</v>
      </c>
      <c r="F39" s="1">
        <v>78.930000000000007</v>
      </c>
      <c r="G39" s="1" t="s">
        <v>2</v>
      </c>
      <c r="H39" s="1">
        <v>2019</v>
      </c>
      <c r="I39" s="1">
        <v>1</v>
      </c>
      <c r="J39" s="1">
        <v>1</v>
      </c>
    </row>
    <row r="40" spans="1:10" x14ac:dyDescent="0.5">
      <c r="A40" s="9" t="s">
        <v>10</v>
      </c>
      <c r="B40" s="1">
        <v>6</v>
      </c>
      <c r="C40" s="1">
        <v>106.13</v>
      </c>
      <c r="D40" t="s">
        <v>47</v>
      </c>
      <c r="E40" s="1">
        <v>1</v>
      </c>
      <c r="F40" s="1">
        <v>93.13</v>
      </c>
      <c r="G40" s="1" t="s">
        <v>2</v>
      </c>
      <c r="H40" s="1">
        <v>2019</v>
      </c>
      <c r="I40" s="1">
        <v>1</v>
      </c>
      <c r="J40" s="1">
        <v>2</v>
      </c>
    </row>
    <row r="41" spans="1:10" x14ac:dyDescent="0.5">
      <c r="A41" s="9" t="s">
        <v>3</v>
      </c>
      <c r="B41" s="1">
        <v>6</v>
      </c>
      <c r="C41" s="1">
        <v>97.57</v>
      </c>
      <c r="D41" t="s">
        <v>16</v>
      </c>
      <c r="E41" s="1">
        <v>3</v>
      </c>
      <c r="F41" s="1">
        <v>93.35</v>
      </c>
      <c r="G41" s="1" t="s">
        <v>2</v>
      </c>
      <c r="H41" s="1">
        <v>2019</v>
      </c>
      <c r="I41" s="1">
        <v>1</v>
      </c>
      <c r="J41" s="1">
        <v>3</v>
      </c>
    </row>
    <row r="42" spans="1:10" x14ac:dyDescent="0.5">
      <c r="A42" s="9" t="s">
        <v>0</v>
      </c>
      <c r="B42" s="1">
        <v>6</v>
      </c>
      <c r="C42" s="1">
        <v>96.67</v>
      </c>
      <c r="D42" t="s">
        <v>57</v>
      </c>
      <c r="E42" s="1">
        <v>0</v>
      </c>
      <c r="F42" s="1">
        <v>79.34</v>
      </c>
      <c r="G42" s="1" t="s">
        <v>2</v>
      </c>
      <c r="H42" s="1">
        <v>2019</v>
      </c>
      <c r="I42" s="1">
        <v>1</v>
      </c>
      <c r="J42" s="1">
        <v>4</v>
      </c>
    </row>
    <row r="43" spans="1:10" x14ac:dyDescent="0.5">
      <c r="A43" s="9" t="s">
        <v>5</v>
      </c>
      <c r="B43" s="1">
        <v>6</v>
      </c>
      <c r="C43" s="1">
        <v>82.24</v>
      </c>
      <c r="D43" t="s">
        <v>9</v>
      </c>
      <c r="E43" s="1">
        <v>4</v>
      </c>
      <c r="F43" s="1">
        <v>83.8</v>
      </c>
      <c r="G43" s="1" t="s">
        <v>2</v>
      </c>
      <c r="H43" s="1">
        <v>2019</v>
      </c>
      <c r="I43" s="1">
        <v>1</v>
      </c>
      <c r="J43" s="1">
        <v>5</v>
      </c>
    </row>
    <row r="44" spans="1:10" x14ac:dyDescent="0.5">
      <c r="A44" s="9" t="s">
        <v>52</v>
      </c>
      <c r="B44" s="1">
        <v>6</v>
      </c>
      <c r="C44" s="1">
        <v>99.6</v>
      </c>
      <c r="D44" s="9" t="s">
        <v>13</v>
      </c>
      <c r="E44" s="1">
        <v>1</v>
      </c>
      <c r="F44" s="1">
        <v>93.25</v>
      </c>
      <c r="G44" s="1" t="s">
        <v>2</v>
      </c>
      <c r="H44" s="1">
        <v>2019</v>
      </c>
      <c r="I44" s="1">
        <v>1</v>
      </c>
      <c r="J44" s="1">
        <v>6</v>
      </c>
    </row>
    <row r="45" spans="1:10" x14ac:dyDescent="0.5">
      <c r="A45" s="9" t="s">
        <v>50</v>
      </c>
      <c r="B45" s="1">
        <v>6</v>
      </c>
      <c r="C45" s="1">
        <v>93.24</v>
      </c>
      <c r="D45" t="s">
        <v>45</v>
      </c>
      <c r="E45" s="1">
        <v>2</v>
      </c>
      <c r="F45" s="1">
        <v>83.49</v>
      </c>
      <c r="G45" s="1" t="s">
        <v>2</v>
      </c>
      <c r="H45" s="1">
        <v>2019</v>
      </c>
      <c r="I45" s="1">
        <v>1</v>
      </c>
      <c r="J45" s="1">
        <v>7</v>
      </c>
    </row>
    <row r="46" spans="1:10" x14ac:dyDescent="0.5">
      <c r="A46" s="9" t="s">
        <v>46</v>
      </c>
      <c r="B46" s="1">
        <v>6</v>
      </c>
      <c r="C46" s="1">
        <v>86.28</v>
      </c>
      <c r="D46" t="s">
        <v>58</v>
      </c>
      <c r="E46" s="1">
        <v>2</v>
      </c>
      <c r="F46" s="1">
        <v>77.13</v>
      </c>
      <c r="G46" s="1" t="s">
        <v>2</v>
      </c>
      <c r="H46" s="1">
        <v>2019</v>
      </c>
      <c r="I46" s="1">
        <v>1</v>
      </c>
      <c r="J46" s="1">
        <v>8</v>
      </c>
    </row>
    <row r="47" spans="1:10" x14ac:dyDescent="0.5">
      <c r="A47" s="9"/>
      <c r="B47" s="1"/>
      <c r="C47" s="1"/>
      <c r="E47" s="1"/>
      <c r="F47" s="1"/>
      <c r="H47" s="1"/>
      <c r="I47" s="1"/>
      <c r="J47" s="1"/>
    </row>
    <row r="48" spans="1:10" x14ac:dyDescent="0.5">
      <c r="A48" s="9" t="s">
        <v>5</v>
      </c>
      <c r="B48" s="1">
        <v>8</v>
      </c>
      <c r="C48" s="1">
        <v>94.91</v>
      </c>
      <c r="D48" s="9" t="s">
        <v>10</v>
      </c>
      <c r="E48" s="1">
        <v>6</v>
      </c>
      <c r="F48" s="1">
        <v>94.4</v>
      </c>
      <c r="G48" s="1" t="s">
        <v>2</v>
      </c>
      <c r="H48" s="1">
        <v>2019</v>
      </c>
      <c r="I48" s="1" t="s">
        <v>17</v>
      </c>
      <c r="J48" s="1">
        <v>9</v>
      </c>
    </row>
    <row r="49" spans="1:10" x14ac:dyDescent="0.5">
      <c r="A49" s="9" t="s">
        <v>50</v>
      </c>
      <c r="B49" s="1">
        <v>8</v>
      </c>
      <c r="C49" s="1">
        <v>100.53</v>
      </c>
      <c r="D49" s="9" t="s">
        <v>0</v>
      </c>
      <c r="E49" s="1">
        <v>6</v>
      </c>
      <c r="F49" s="1">
        <v>95.08</v>
      </c>
      <c r="G49" s="1" t="s">
        <v>2</v>
      </c>
      <c r="H49" s="1">
        <v>2019</v>
      </c>
      <c r="I49" s="1" t="s">
        <v>17</v>
      </c>
      <c r="J49" s="1">
        <v>10</v>
      </c>
    </row>
    <row r="50" spans="1:10" x14ac:dyDescent="0.5">
      <c r="A50" s="9" t="s">
        <v>46</v>
      </c>
      <c r="B50" s="1">
        <v>8</v>
      </c>
      <c r="C50" s="1">
        <v>102.86</v>
      </c>
      <c r="D50" s="9" t="s">
        <v>52</v>
      </c>
      <c r="E50" s="1">
        <v>3</v>
      </c>
      <c r="F50" s="1">
        <v>87.2</v>
      </c>
      <c r="G50" s="1" t="s">
        <v>2</v>
      </c>
      <c r="H50" s="1">
        <v>2019</v>
      </c>
      <c r="I50" s="1" t="s">
        <v>17</v>
      </c>
      <c r="J50" s="1">
        <v>11</v>
      </c>
    </row>
    <row r="51" spans="1:10" x14ac:dyDescent="0.5">
      <c r="A51" s="9" t="s">
        <v>3</v>
      </c>
      <c r="B51" s="1">
        <v>8</v>
      </c>
      <c r="C51" s="1">
        <v>94.74</v>
      </c>
      <c r="D51" s="9" t="s">
        <v>15</v>
      </c>
      <c r="E51" s="1">
        <v>4</v>
      </c>
      <c r="F51" s="1">
        <v>92.44</v>
      </c>
      <c r="G51" s="1" t="s">
        <v>2</v>
      </c>
      <c r="H51" s="1">
        <v>2019</v>
      </c>
      <c r="I51" s="1" t="s">
        <v>17</v>
      </c>
      <c r="J51" s="1">
        <v>12</v>
      </c>
    </row>
    <row r="52" spans="1:10" x14ac:dyDescent="0.5">
      <c r="A52" s="9"/>
      <c r="B52" s="1"/>
      <c r="C52" s="1"/>
      <c r="E52" s="1"/>
      <c r="F52" s="1"/>
      <c r="H52" s="1"/>
      <c r="I52" s="1"/>
      <c r="J52" s="1"/>
    </row>
    <row r="53" spans="1:10" x14ac:dyDescent="0.5">
      <c r="A53" s="9" t="s">
        <v>50</v>
      </c>
      <c r="B53" s="1">
        <v>8</v>
      </c>
      <c r="C53" s="1">
        <v>96.97</v>
      </c>
      <c r="D53" s="9" t="s">
        <v>5</v>
      </c>
      <c r="E53" s="1">
        <v>0</v>
      </c>
      <c r="F53" s="1">
        <v>82.61</v>
      </c>
      <c r="G53" s="1" t="s">
        <v>2</v>
      </c>
      <c r="H53" s="1">
        <v>2019</v>
      </c>
      <c r="I53" s="1" t="s">
        <v>18</v>
      </c>
      <c r="J53" s="1">
        <v>13</v>
      </c>
    </row>
    <row r="54" spans="1:10" x14ac:dyDescent="0.5">
      <c r="A54" s="9" t="s">
        <v>3</v>
      </c>
      <c r="B54" s="1">
        <v>8</v>
      </c>
      <c r="C54" s="1">
        <v>96.25</v>
      </c>
      <c r="D54" s="9" t="s">
        <v>46</v>
      </c>
      <c r="E54" s="1">
        <v>5</v>
      </c>
      <c r="F54" s="1">
        <v>98.25</v>
      </c>
      <c r="G54" s="1" t="s">
        <v>2</v>
      </c>
      <c r="H54" s="1">
        <v>2019</v>
      </c>
      <c r="I54" s="1" t="s">
        <v>18</v>
      </c>
      <c r="J54" s="1">
        <v>14</v>
      </c>
    </row>
    <row r="55" spans="1:10" x14ac:dyDescent="0.5">
      <c r="A55" s="9"/>
      <c r="B55" s="1"/>
      <c r="C55" s="1"/>
      <c r="E55" s="1"/>
      <c r="F55" s="1"/>
      <c r="H55" s="1"/>
    </row>
    <row r="56" spans="1:10" x14ac:dyDescent="0.5">
      <c r="A56" s="9" t="s">
        <v>50</v>
      </c>
      <c r="B56" s="1">
        <v>8</v>
      </c>
      <c r="C56" s="1">
        <v>99</v>
      </c>
      <c r="D56" s="9" t="s">
        <v>3</v>
      </c>
      <c r="E56" s="1">
        <v>3</v>
      </c>
      <c r="F56" s="1">
        <v>100.6</v>
      </c>
      <c r="G56" s="1" t="s">
        <v>2</v>
      </c>
      <c r="H56" s="1">
        <v>2019</v>
      </c>
      <c r="I56" s="1" t="s">
        <v>19</v>
      </c>
      <c r="J56" s="1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Player Stats</vt:lpstr>
      <vt:lpstr>Entrants</vt:lpstr>
      <vt:lpstr>Venue</vt:lpstr>
      <vt:lpstr>Venue Stats</vt:lpstr>
      <vt:lpstr>Overall</vt:lpstr>
      <vt:lpstr>Head to Head</vt:lpstr>
      <vt:lpstr>Top 5</vt:lpstr>
      <vt:lpstr>Results by Year</vt:lpstr>
    </vt:vector>
  </TitlesOfParts>
  <Company>Inaburra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Stuart Jones</cp:lastModifiedBy>
  <dcterms:created xsi:type="dcterms:W3CDTF">2018-07-30T11:36:45Z</dcterms:created>
  <dcterms:modified xsi:type="dcterms:W3CDTF">2021-07-05T04:09:21Z</dcterms:modified>
</cp:coreProperties>
</file>