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esS\Desktop\WSD 2022\Downunder 2022\"/>
    </mc:Choice>
  </mc:AlternateContent>
  <bookViews>
    <workbookView xWindow="0" yWindow="0" windowWidth="8000" windowHeight="3000" activeTab="4"/>
  </bookViews>
  <sheets>
    <sheet name="Player Stats" sheetId="3" r:id="rId1"/>
    <sheet name="Entrants" sheetId="7" r:id="rId2"/>
    <sheet name="Venue" sheetId="2" r:id="rId3"/>
    <sheet name="Venue Stats" sheetId="5" r:id="rId4"/>
    <sheet name="Overall" sheetId="4" r:id="rId5"/>
    <sheet name="Head to Head" sheetId="6" r:id="rId6"/>
    <sheet name="Top 5" sheetId="8" r:id="rId7"/>
    <sheet name="Results by Year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M7" i="2"/>
  <c r="K7" i="2"/>
  <c r="I7" i="2"/>
  <c r="G7" i="2"/>
  <c r="E7" i="2"/>
  <c r="O6" i="2"/>
  <c r="M6" i="2"/>
  <c r="K6" i="2"/>
  <c r="I6" i="2"/>
  <c r="G6" i="2"/>
  <c r="E6" i="2"/>
  <c r="O5" i="2"/>
  <c r="M5" i="2"/>
  <c r="K5" i="2"/>
  <c r="I5" i="2"/>
  <c r="G5" i="2"/>
  <c r="E5" i="2"/>
  <c r="O4" i="2"/>
  <c r="M4" i="2"/>
  <c r="M2" i="2" s="1"/>
  <c r="K4" i="2"/>
  <c r="I4" i="2"/>
  <c r="G4" i="2"/>
  <c r="E4" i="2"/>
  <c r="E2" i="2" s="1"/>
  <c r="O3" i="2"/>
  <c r="M3" i="2"/>
  <c r="K3" i="2"/>
  <c r="I3" i="2"/>
  <c r="I2" i="2" s="1"/>
  <c r="G3" i="2"/>
  <c r="E3" i="2"/>
  <c r="O2" i="2"/>
  <c r="N2" i="2"/>
  <c r="K2" i="2"/>
  <c r="G2" i="2"/>
  <c r="D2" i="2"/>
  <c r="B2" i="2"/>
  <c r="G19" i="7" l="1"/>
  <c r="K50" i="7"/>
  <c r="C64" i="7"/>
  <c r="D64" i="3"/>
  <c r="E64" i="3"/>
  <c r="G64" i="3"/>
  <c r="H64" i="3"/>
  <c r="I64" i="3"/>
  <c r="U64" i="3"/>
  <c r="V64" i="3"/>
  <c r="C64" i="3"/>
  <c r="R64" i="4"/>
  <c r="N64" i="4"/>
  <c r="C541" i="4"/>
  <c r="E541" i="4"/>
  <c r="F541" i="4"/>
  <c r="L64" i="4"/>
  <c r="BJ28" i="4"/>
  <c r="AD64" i="4"/>
  <c r="M64" i="4"/>
  <c r="Q64" i="4"/>
  <c r="BV27" i="4"/>
  <c r="BX27" i="4"/>
  <c r="BW27" i="4" s="1"/>
  <c r="BY27" i="4"/>
  <c r="CA27" i="4"/>
  <c r="CB27" i="4"/>
  <c r="CC27" i="4" s="1"/>
  <c r="CN27" i="4"/>
  <c r="BI15" i="4"/>
  <c r="BV52" i="4"/>
  <c r="BX52" i="4"/>
  <c r="BW52" i="4" s="1"/>
  <c r="BY52" i="4"/>
  <c r="CA52" i="4"/>
  <c r="CB52" i="4"/>
  <c r="CC52" i="4"/>
  <c r="CJ52" i="4"/>
  <c r="CK52" i="4"/>
  <c r="CL52" i="4"/>
  <c r="CM52" i="4"/>
  <c r="CN52" i="4"/>
  <c r="BV53" i="4"/>
  <c r="BX53" i="4"/>
  <c r="BY53" i="4"/>
  <c r="CA53" i="4"/>
  <c r="CC53" i="4" s="1"/>
  <c r="CB53" i="4"/>
  <c r="CJ53" i="4"/>
  <c r="CK53" i="4"/>
  <c r="CL53" i="4"/>
  <c r="CM53" i="4"/>
  <c r="CN53" i="4"/>
  <c r="BV54" i="4"/>
  <c r="BX54" i="4"/>
  <c r="BY54" i="4"/>
  <c r="CA54" i="4"/>
  <c r="CB54" i="4"/>
  <c r="CJ54" i="4"/>
  <c r="CK54" i="4"/>
  <c r="CL54" i="4"/>
  <c r="CM54" i="4"/>
  <c r="CN54" i="4"/>
  <c r="BV55" i="4"/>
  <c r="BX55" i="4"/>
  <c r="BY55" i="4"/>
  <c r="CA55" i="4"/>
  <c r="CB55" i="4"/>
  <c r="CJ55" i="4"/>
  <c r="CK55" i="4"/>
  <c r="CL55" i="4"/>
  <c r="CM55" i="4"/>
  <c r="CN55" i="4"/>
  <c r="BV56" i="4"/>
  <c r="BX56" i="4"/>
  <c r="BW56" i="4" s="1"/>
  <c r="BY56" i="4"/>
  <c r="CA56" i="4"/>
  <c r="CB56" i="4"/>
  <c r="CC56" i="4" s="1"/>
  <c r="CJ56" i="4"/>
  <c r="CK56" i="4"/>
  <c r="CL56" i="4"/>
  <c r="CM56" i="4"/>
  <c r="CN56" i="4"/>
  <c r="BV57" i="4"/>
  <c r="BX57" i="4"/>
  <c r="BY57" i="4"/>
  <c r="CA57" i="4"/>
  <c r="CC57" i="4" s="1"/>
  <c r="CB57" i="4"/>
  <c r="CJ57" i="4"/>
  <c r="CK57" i="4"/>
  <c r="CL57" i="4"/>
  <c r="CM57" i="4"/>
  <c r="CN57" i="4"/>
  <c r="BV58" i="4"/>
  <c r="BX58" i="4"/>
  <c r="BY58" i="4"/>
  <c r="CA58" i="4"/>
  <c r="CC58" i="4" s="1"/>
  <c r="CB58" i="4"/>
  <c r="CJ58" i="4"/>
  <c r="CK58" i="4"/>
  <c r="CL58" i="4"/>
  <c r="CM58" i="4"/>
  <c r="CN58" i="4"/>
  <c r="BV59" i="4"/>
  <c r="BX59" i="4"/>
  <c r="BY59" i="4"/>
  <c r="CA59" i="4"/>
  <c r="CB59" i="4"/>
  <c r="CC59" i="4" s="1"/>
  <c r="CJ59" i="4"/>
  <c r="CK59" i="4"/>
  <c r="CL59" i="4"/>
  <c r="CM59" i="4"/>
  <c r="CN59" i="4"/>
  <c r="BV60" i="4"/>
  <c r="BX60" i="4"/>
  <c r="BY60" i="4"/>
  <c r="CA60" i="4"/>
  <c r="CC60" i="4" s="1"/>
  <c r="CB60" i="4"/>
  <c r="CJ60" i="4"/>
  <c r="CK60" i="4"/>
  <c r="CL60" i="4"/>
  <c r="CM60" i="4"/>
  <c r="CN60" i="4"/>
  <c r="BV61" i="4"/>
  <c r="BX61" i="4"/>
  <c r="BY61" i="4"/>
  <c r="CA61" i="4"/>
  <c r="CB61" i="4"/>
  <c r="CJ61" i="4"/>
  <c r="CK61" i="4"/>
  <c r="CL61" i="4"/>
  <c r="CM61" i="4"/>
  <c r="CN61" i="4"/>
  <c r="BV62" i="4"/>
  <c r="BX62" i="4"/>
  <c r="BW62" i="4" s="1"/>
  <c r="BY62" i="4"/>
  <c r="CA62" i="4"/>
  <c r="CB62" i="4"/>
  <c r="CJ62" i="4"/>
  <c r="CK62" i="4"/>
  <c r="CL62" i="4"/>
  <c r="CM62" i="4"/>
  <c r="CN62" i="4"/>
  <c r="BV63" i="4"/>
  <c r="BX63" i="4"/>
  <c r="BW63" i="4" s="1"/>
  <c r="BY63" i="4"/>
  <c r="CA63" i="4"/>
  <c r="CB63" i="4"/>
  <c r="CJ63" i="4"/>
  <c r="CK63" i="4"/>
  <c r="CL63" i="4"/>
  <c r="CM63" i="4"/>
  <c r="CN63" i="4"/>
  <c r="BV64" i="4"/>
  <c r="BX64" i="4"/>
  <c r="BW64" i="4" s="1"/>
  <c r="BY64" i="4"/>
  <c r="CA64" i="4"/>
  <c r="CC64" i="4" s="1"/>
  <c r="CB64" i="4"/>
  <c r="CJ64" i="4"/>
  <c r="CK64" i="4"/>
  <c r="CL64" i="4"/>
  <c r="CM64" i="4"/>
  <c r="CN64" i="4"/>
  <c r="BV65" i="4"/>
  <c r="BX65" i="4"/>
  <c r="BY65" i="4"/>
  <c r="CA65" i="4"/>
  <c r="CB65" i="4"/>
  <c r="CJ65" i="4"/>
  <c r="CK65" i="4"/>
  <c r="CL65" i="4"/>
  <c r="CM65" i="4"/>
  <c r="CN65" i="4"/>
  <c r="BV66" i="4"/>
  <c r="BX66" i="4"/>
  <c r="BY66" i="4"/>
  <c r="CA66" i="4"/>
  <c r="CB66" i="4"/>
  <c r="CJ66" i="4"/>
  <c r="CK66" i="4"/>
  <c r="CL66" i="4"/>
  <c r="CM66" i="4"/>
  <c r="CN66" i="4"/>
  <c r="CG3" i="4"/>
  <c r="CH3" i="4"/>
  <c r="CG4" i="4"/>
  <c r="CH4" i="4"/>
  <c r="CG5" i="4"/>
  <c r="CH5" i="4"/>
  <c r="CG6" i="4"/>
  <c r="CH6" i="4"/>
  <c r="CG7" i="4"/>
  <c r="CH7" i="4"/>
  <c r="CG8" i="4"/>
  <c r="CH8" i="4"/>
  <c r="CG9" i="4"/>
  <c r="CH9" i="4"/>
  <c r="CG10" i="4"/>
  <c r="CH10" i="4"/>
  <c r="CG11" i="4"/>
  <c r="CH11" i="4"/>
  <c r="CG12" i="4"/>
  <c r="CH12" i="4"/>
  <c r="CG13" i="4"/>
  <c r="CH13" i="4"/>
  <c r="CG14" i="4"/>
  <c r="CH14" i="4"/>
  <c r="CG15" i="4"/>
  <c r="CH15" i="4"/>
  <c r="CG16" i="4"/>
  <c r="CH16" i="4"/>
  <c r="CG17" i="4"/>
  <c r="CH17" i="4"/>
  <c r="CG18" i="4"/>
  <c r="CH18" i="4"/>
  <c r="CG19" i="4"/>
  <c r="CH19" i="4"/>
  <c r="CG20" i="4"/>
  <c r="CH20" i="4"/>
  <c r="CG21" i="4"/>
  <c r="CH21" i="4"/>
  <c r="CG22" i="4"/>
  <c r="CH22" i="4"/>
  <c r="CG23" i="4"/>
  <c r="CH23" i="4"/>
  <c r="CG24" i="4"/>
  <c r="CH24" i="4"/>
  <c r="CG25" i="4"/>
  <c r="CH25" i="4"/>
  <c r="CG26" i="4"/>
  <c r="CH26" i="4"/>
  <c r="CG27" i="4"/>
  <c r="CG28" i="4"/>
  <c r="CH28" i="4"/>
  <c r="CG29" i="4"/>
  <c r="CH29" i="4"/>
  <c r="CG30" i="4"/>
  <c r="CH30" i="4"/>
  <c r="CG31" i="4"/>
  <c r="CH31" i="4"/>
  <c r="CG32" i="4"/>
  <c r="CH32" i="4"/>
  <c r="CG33" i="4"/>
  <c r="CH33" i="4"/>
  <c r="BV12" i="4"/>
  <c r="BX12" i="4"/>
  <c r="BY12" i="4"/>
  <c r="CA12" i="4"/>
  <c r="CB12" i="4"/>
  <c r="CJ12" i="4"/>
  <c r="CK12" i="4"/>
  <c r="CL12" i="4"/>
  <c r="CM12" i="4"/>
  <c r="CN12" i="4"/>
  <c r="BV13" i="4"/>
  <c r="BX13" i="4"/>
  <c r="BY13" i="4"/>
  <c r="CA13" i="4"/>
  <c r="CB13" i="4"/>
  <c r="CJ13" i="4"/>
  <c r="CK13" i="4"/>
  <c r="CL13" i="4"/>
  <c r="CM13" i="4"/>
  <c r="CN13" i="4"/>
  <c r="BV14" i="4"/>
  <c r="BX14" i="4"/>
  <c r="BY14" i="4"/>
  <c r="CA14" i="4"/>
  <c r="CB14" i="4"/>
  <c r="CJ14" i="4"/>
  <c r="CK14" i="4"/>
  <c r="CL14" i="4"/>
  <c r="CM14" i="4"/>
  <c r="CN14" i="4"/>
  <c r="BV15" i="4"/>
  <c r="BX15" i="4"/>
  <c r="BY15" i="4"/>
  <c r="CA15" i="4"/>
  <c r="CB15" i="4"/>
  <c r="CJ15" i="4"/>
  <c r="CK15" i="4"/>
  <c r="CL15" i="4"/>
  <c r="CM15" i="4"/>
  <c r="CN15" i="4"/>
  <c r="BV16" i="4"/>
  <c r="BX16" i="4"/>
  <c r="BY16" i="4"/>
  <c r="CA16" i="4"/>
  <c r="CB16" i="4"/>
  <c r="CJ16" i="4"/>
  <c r="CK16" i="4"/>
  <c r="CL16" i="4"/>
  <c r="CM16" i="4"/>
  <c r="CN16" i="4"/>
  <c r="BV17" i="4"/>
  <c r="BX17" i="4"/>
  <c r="BY17" i="4"/>
  <c r="CA17" i="4"/>
  <c r="CB17" i="4"/>
  <c r="CJ17" i="4"/>
  <c r="CK17" i="4"/>
  <c r="CL17" i="4"/>
  <c r="CM17" i="4"/>
  <c r="CN17" i="4"/>
  <c r="BV18" i="4"/>
  <c r="BX18" i="4"/>
  <c r="BY18" i="4"/>
  <c r="CA18" i="4"/>
  <c r="CB18" i="4"/>
  <c r="CJ18" i="4"/>
  <c r="CK18" i="4"/>
  <c r="CL18" i="4"/>
  <c r="CM18" i="4"/>
  <c r="CN18" i="4"/>
  <c r="BV19" i="4"/>
  <c r="BX19" i="4"/>
  <c r="BY19" i="4"/>
  <c r="CA19" i="4"/>
  <c r="CB19" i="4"/>
  <c r="CJ19" i="4"/>
  <c r="CK19" i="4"/>
  <c r="CL19" i="4"/>
  <c r="CM19" i="4"/>
  <c r="CN19" i="4"/>
  <c r="BV20" i="4"/>
  <c r="BX20" i="4"/>
  <c r="BY20" i="4"/>
  <c r="CA20" i="4"/>
  <c r="CB20" i="4"/>
  <c r="CJ20" i="4"/>
  <c r="CK20" i="4"/>
  <c r="CL20" i="4"/>
  <c r="CM20" i="4"/>
  <c r="CN20" i="4"/>
  <c r="BV21" i="4"/>
  <c r="BX21" i="4"/>
  <c r="BY21" i="4"/>
  <c r="CA21" i="4"/>
  <c r="CB21" i="4"/>
  <c r="CJ21" i="4"/>
  <c r="CK21" i="4"/>
  <c r="CL21" i="4"/>
  <c r="CM21" i="4"/>
  <c r="CN21" i="4"/>
  <c r="BV22" i="4"/>
  <c r="BX22" i="4"/>
  <c r="BY22" i="4"/>
  <c r="CA22" i="4"/>
  <c r="CB22" i="4"/>
  <c r="CJ22" i="4"/>
  <c r="CK22" i="4"/>
  <c r="CL22" i="4"/>
  <c r="CM22" i="4"/>
  <c r="CN22" i="4"/>
  <c r="BV23" i="4"/>
  <c r="BX23" i="4"/>
  <c r="BY23" i="4"/>
  <c r="CA23" i="4"/>
  <c r="CB23" i="4"/>
  <c r="CJ23" i="4"/>
  <c r="CK23" i="4"/>
  <c r="CL23" i="4"/>
  <c r="CM23" i="4"/>
  <c r="CN23" i="4"/>
  <c r="BV24" i="4"/>
  <c r="BX24" i="4"/>
  <c r="BY24" i="4"/>
  <c r="CA24" i="4"/>
  <c r="CB24" i="4"/>
  <c r="CJ24" i="4"/>
  <c r="CK24" i="4"/>
  <c r="CL24" i="4"/>
  <c r="CM24" i="4"/>
  <c r="CN24" i="4"/>
  <c r="BV25" i="4"/>
  <c r="BX25" i="4"/>
  <c r="BY25" i="4"/>
  <c r="CA25" i="4"/>
  <c r="CB25" i="4"/>
  <c r="CJ25" i="4"/>
  <c r="CK25" i="4"/>
  <c r="CL25" i="4"/>
  <c r="CM25" i="4"/>
  <c r="CN25" i="4"/>
  <c r="BV26" i="4"/>
  <c r="BX26" i="4"/>
  <c r="BY26" i="4"/>
  <c r="CA26" i="4"/>
  <c r="CB26" i="4"/>
  <c r="CJ26" i="4"/>
  <c r="CK26" i="4"/>
  <c r="CL26" i="4"/>
  <c r="CM26" i="4"/>
  <c r="CN26" i="4"/>
  <c r="CJ27" i="4"/>
  <c r="CK27" i="4"/>
  <c r="CL27" i="4"/>
  <c r="CM27" i="4"/>
  <c r="BV28" i="4"/>
  <c r="BX28" i="4"/>
  <c r="BY28" i="4"/>
  <c r="CA28" i="4"/>
  <c r="CB28" i="4"/>
  <c r="CJ28" i="4"/>
  <c r="CK28" i="4"/>
  <c r="CL28" i="4"/>
  <c r="CM28" i="4"/>
  <c r="CN28" i="4"/>
  <c r="BV29" i="4"/>
  <c r="BX29" i="4"/>
  <c r="BY29" i="4"/>
  <c r="CA29" i="4"/>
  <c r="CB29" i="4"/>
  <c r="CJ29" i="4"/>
  <c r="CK29" i="4"/>
  <c r="CL29" i="4"/>
  <c r="CM29" i="4"/>
  <c r="CN29" i="4"/>
  <c r="BV30" i="4"/>
  <c r="BX30" i="4"/>
  <c r="BY30" i="4"/>
  <c r="CA30" i="4"/>
  <c r="CB30" i="4"/>
  <c r="CJ30" i="4"/>
  <c r="CK30" i="4"/>
  <c r="CL30" i="4"/>
  <c r="CM30" i="4"/>
  <c r="CN30" i="4"/>
  <c r="BV31" i="4"/>
  <c r="BX31" i="4"/>
  <c r="BY31" i="4"/>
  <c r="CA31" i="4"/>
  <c r="CB31" i="4"/>
  <c r="CJ31" i="4"/>
  <c r="CK31" i="4"/>
  <c r="CL31" i="4"/>
  <c r="CM31" i="4"/>
  <c r="CN31" i="4"/>
  <c r="BV32" i="4"/>
  <c r="BX32" i="4"/>
  <c r="BY32" i="4"/>
  <c r="CA32" i="4"/>
  <c r="CB32" i="4"/>
  <c r="CJ32" i="4"/>
  <c r="CK32" i="4"/>
  <c r="CL32" i="4"/>
  <c r="CM32" i="4"/>
  <c r="CN32" i="4"/>
  <c r="BV33" i="4"/>
  <c r="BX33" i="4"/>
  <c r="BY33" i="4"/>
  <c r="CA33" i="4"/>
  <c r="CB33" i="4"/>
  <c r="CJ33" i="4"/>
  <c r="CK33" i="4"/>
  <c r="CL33" i="4"/>
  <c r="CM33" i="4"/>
  <c r="CN33" i="4"/>
  <c r="BV34" i="4"/>
  <c r="BX34" i="4"/>
  <c r="BY34" i="4"/>
  <c r="CA34" i="4"/>
  <c r="CB34" i="4"/>
  <c r="CJ34" i="4"/>
  <c r="CK34" i="4"/>
  <c r="CL34" i="4"/>
  <c r="CM34" i="4"/>
  <c r="CN34" i="4"/>
  <c r="BV35" i="4"/>
  <c r="BX35" i="4"/>
  <c r="BY35" i="4"/>
  <c r="CA35" i="4"/>
  <c r="CB35" i="4"/>
  <c r="CJ35" i="4"/>
  <c r="CK35" i="4"/>
  <c r="CL35" i="4"/>
  <c r="CM35" i="4"/>
  <c r="CN35" i="4"/>
  <c r="BV36" i="4"/>
  <c r="BX36" i="4"/>
  <c r="BY36" i="4"/>
  <c r="CA36" i="4"/>
  <c r="CB36" i="4"/>
  <c r="CJ36" i="4"/>
  <c r="CK36" i="4"/>
  <c r="CL36" i="4"/>
  <c r="CM36" i="4"/>
  <c r="CN36" i="4"/>
  <c r="BV37" i="4"/>
  <c r="BX37" i="4"/>
  <c r="BY37" i="4"/>
  <c r="CA37" i="4"/>
  <c r="CB37" i="4"/>
  <c r="CJ37" i="4"/>
  <c r="CK37" i="4"/>
  <c r="CL37" i="4"/>
  <c r="CM37" i="4"/>
  <c r="CN37" i="4"/>
  <c r="BV38" i="4"/>
  <c r="BX38" i="4"/>
  <c r="BY38" i="4"/>
  <c r="CA38" i="4"/>
  <c r="CB38" i="4"/>
  <c r="CJ38" i="4"/>
  <c r="CK38" i="4"/>
  <c r="CL38" i="4"/>
  <c r="CM38" i="4"/>
  <c r="CN38" i="4"/>
  <c r="BV39" i="4"/>
  <c r="BX39" i="4"/>
  <c r="BY39" i="4"/>
  <c r="CA39" i="4"/>
  <c r="CB39" i="4"/>
  <c r="CJ39" i="4"/>
  <c r="CK39" i="4"/>
  <c r="CL39" i="4"/>
  <c r="CM39" i="4"/>
  <c r="CN39" i="4"/>
  <c r="BV40" i="4"/>
  <c r="BX40" i="4"/>
  <c r="BY40" i="4"/>
  <c r="CA40" i="4"/>
  <c r="CB40" i="4"/>
  <c r="CJ40" i="4"/>
  <c r="CK40" i="4"/>
  <c r="CL40" i="4"/>
  <c r="CM40" i="4"/>
  <c r="CN40" i="4"/>
  <c r="BV41" i="4"/>
  <c r="BX41" i="4"/>
  <c r="BY41" i="4"/>
  <c r="CA41" i="4"/>
  <c r="CB41" i="4"/>
  <c r="CJ41" i="4"/>
  <c r="CK41" i="4"/>
  <c r="CL41" i="4"/>
  <c r="CM41" i="4"/>
  <c r="CN41" i="4"/>
  <c r="BV42" i="4"/>
  <c r="BX42" i="4"/>
  <c r="BY42" i="4"/>
  <c r="CA42" i="4"/>
  <c r="CB42" i="4"/>
  <c r="CJ42" i="4"/>
  <c r="CK42" i="4"/>
  <c r="CL42" i="4"/>
  <c r="CM42" i="4"/>
  <c r="CN42" i="4"/>
  <c r="BV43" i="4"/>
  <c r="BX43" i="4"/>
  <c r="BY43" i="4"/>
  <c r="CA43" i="4"/>
  <c r="CB43" i="4"/>
  <c r="CJ43" i="4"/>
  <c r="CK43" i="4"/>
  <c r="CL43" i="4"/>
  <c r="CM43" i="4"/>
  <c r="CN43" i="4"/>
  <c r="BV44" i="4"/>
  <c r="BX44" i="4"/>
  <c r="BY44" i="4"/>
  <c r="CA44" i="4"/>
  <c r="CB44" i="4"/>
  <c r="CJ44" i="4"/>
  <c r="CK44" i="4"/>
  <c r="CL44" i="4"/>
  <c r="CM44" i="4"/>
  <c r="CN44" i="4"/>
  <c r="BV45" i="4"/>
  <c r="BX45" i="4"/>
  <c r="BY45" i="4"/>
  <c r="CA45" i="4"/>
  <c r="CB45" i="4"/>
  <c r="CJ45" i="4"/>
  <c r="CK45" i="4"/>
  <c r="CL45" i="4"/>
  <c r="CM45" i="4"/>
  <c r="CN45" i="4"/>
  <c r="BV46" i="4"/>
  <c r="BX46" i="4"/>
  <c r="BY46" i="4"/>
  <c r="CA46" i="4"/>
  <c r="CB46" i="4"/>
  <c r="CJ46" i="4"/>
  <c r="CK46" i="4"/>
  <c r="CL46" i="4"/>
  <c r="CM46" i="4"/>
  <c r="CN46" i="4"/>
  <c r="BV47" i="4"/>
  <c r="BX47" i="4"/>
  <c r="BY47" i="4"/>
  <c r="CA47" i="4"/>
  <c r="CB47" i="4"/>
  <c r="CJ47" i="4"/>
  <c r="CK47" i="4"/>
  <c r="CL47" i="4"/>
  <c r="CM47" i="4"/>
  <c r="CN47" i="4"/>
  <c r="BV48" i="4"/>
  <c r="BX48" i="4"/>
  <c r="BY48" i="4"/>
  <c r="CA48" i="4"/>
  <c r="CC48" i="4" s="1"/>
  <c r="CB48" i="4"/>
  <c r="CJ48" i="4"/>
  <c r="CK48" i="4"/>
  <c r="CL48" i="4"/>
  <c r="CM48" i="4"/>
  <c r="CN48" i="4"/>
  <c r="BV49" i="4"/>
  <c r="BX49" i="4"/>
  <c r="BW49" i="4" s="1"/>
  <c r="BY49" i="4"/>
  <c r="CA49" i="4"/>
  <c r="CB49" i="4"/>
  <c r="CJ49" i="4"/>
  <c r="CK49" i="4"/>
  <c r="CL49" i="4"/>
  <c r="CM49" i="4"/>
  <c r="CN49" i="4"/>
  <c r="BV50" i="4"/>
  <c r="BX50" i="4"/>
  <c r="BY50" i="4"/>
  <c r="CA50" i="4"/>
  <c r="CC50" i="4" s="1"/>
  <c r="CB50" i="4"/>
  <c r="CJ50" i="4"/>
  <c r="CK50" i="4"/>
  <c r="CL50" i="4"/>
  <c r="CM50" i="4"/>
  <c r="CN50" i="4"/>
  <c r="BV51" i="4"/>
  <c r="BX51" i="4"/>
  <c r="BY51" i="4"/>
  <c r="CA51" i="4"/>
  <c r="CC51" i="4" s="1"/>
  <c r="CB51" i="4"/>
  <c r="CJ51" i="4"/>
  <c r="CK51" i="4"/>
  <c r="CL51" i="4"/>
  <c r="CM51" i="4"/>
  <c r="CN51" i="4"/>
  <c r="CO68" i="4"/>
  <c r="CN11" i="4"/>
  <c r="CM11" i="4"/>
  <c r="CL11" i="4"/>
  <c r="CK11" i="4"/>
  <c r="CJ11" i="4"/>
  <c r="CB11" i="4"/>
  <c r="CA11" i="4"/>
  <c r="BY11" i="4"/>
  <c r="BX11" i="4"/>
  <c r="BV11" i="4"/>
  <c r="CN10" i="4"/>
  <c r="CM10" i="4"/>
  <c r="CL10" i="4"/>
  <c r="CK10" i="4"/>
  <c r="CJ10" i="4"/>
  <c r="CB10" i="4"/>
  <c r="CA10" i="4"/>
  <c r="BY10" i="4"/>
  <c r="BX10" i="4"/>
  <c r="BV10" i="4"/>
  <c r="CN9" i="4"/>
  <c r="CM9" i="4"/>
  <c r="CL9" i="4"/>
  <c r="CK9" i="4"/>
  <c r="CJ9" i="4"/>
  <c r="CB9" i="4"/>
  <c r="CA9" i="4"/>
  <c r="BY9" i="4"/>
  <c r="BX9" i="4"/>
  <c r="BV9" i="4"/>
  <c r="CN8" i="4"/>
  <c r="CM8" i="4"/>
  <c r="CL8" i="4"/>
  <c r="CK8" i="4"/>
  <c r="CJ8" i="4"/>
  <c r="CB8" i="4"/>
  <c r="CA8" i="4"/>
  <c r="BY8" i="4"/>
  <c r="BX8" i="4"/>
  <c r="BV8" i="4"/>
  <c r="CN7" i="4"/>
  <c r="CM7" i="4"/>
  <c r="CL7" i="4"/>
  <c r="CK7" i="4"/>
  <c r="CJ7" i="4"/>
  <c r="CB7" i="4"/>
  <c r="CA7" i="4"/>
  <c r="BY7" i="4"/>
  <c r="BX7" i="4"/>
  <c r="BV7" i="4"/>
  <c r="CN6" i="4"/>
  <c r="CM6" i="4"/>
  <c r="CL6" i="4"/>
  <c r="CK6" i="4"/>
  <c r="CJ6" i="4"/>
  <c r="CB6" i="4"/>
  <c r="CA6" i="4"/>
  <c r="BY6" i="4"/>
  <c r="BX6" i="4"/>
  <c r="BV6" i="4"/>
  <c r="CN5" i="4"/>
  <c r="CM5" i="4"/>
  <c r="CL5" i="4"/>
  <c r="CK5" i="4"/>
  <c r="CJ5" i="4"/>
  <c r="CB5" i="4"/>
  <c r="CA5" i="4"/>
  <c r="BY5" i="4"/>
  <c r="BX5" i="4"/>
  <c r="BV5" i="4"/>
  <c r="CN4" i="4"/>
  <c r="CM4" i="4"/>
  <c r="CL4" i="4"/>
  <c r="CK4" i="4"/>
  <c r="CJ4" i="4"/>
  <c r="CB4" i="4"/>
  <c r="CA4" i="4"/>
  <c r="BY4" i="4"/>
  <c r="BX4" i="4"/>
  <c r="BV4" i="4"/>
  <c r="CN3" i="4"/>
  <c r="CM3" i="4"/>
  <c r="CM68" i="4" s="1"/>
  <c r="CL3" i="4"/>
  <c r="CL68" i="4" s="1"/>
  <c r="CK3" i="4"/>
  <c r="CK68" i="4" s="1"/>
  <c r="CJ3" i="4"/>
  <c r="CJ68" i="4" s="1"/>
  <c r="CB3" i="4"/>
  <c r="CA3" i="4"/>
  <c r="BY3" i="4"/>
  <c r="BX3" i="4"/>
  <c r="BV3" i="4"/>
  <c r="BV68" i="4" s="1"/>
  <c r="CN2" i="4"/>
  <c r="CM2" i="4"/>
  <c r="CL2" i="4"/>
  <c r="CK2" i="4"/>
  <c r="CJ2" i="4"/>
  <c r="CH2" i="4"/>
  <c r="CG2" i="4"/>
  <c r="CB2" i="4"/>
  <c r="CA2" i="4"/>
  <c r="BY2" i="4"/>
  <c r="BX2" i="4"/>
  <c r="BV2" i="4"/>
  <c r="AQ2" i="4"/>
  <c r="AS2" i="4"/>
  <c r="AT2" i="4"/>
  <c r="AV2" i="4"/>
  <c r="AW2" i="4"/>
  <c r="BI8" i="4"/>
  <c r="BI9" i="4"/>
  <c r="BI10" i="4"/>
  <c r="BI11" i="4"/>
  <c r="BI12" i="4"/>
  <c r="BI13" i="4"/>
  <c r="BI14" i="4"/>
  <c r="BI16" i="4"/>
  <c r="BI17" i="4"/>
  <c r="CC65" i="4" l="1"/>
  <c r="CC61" i="4"/>
  <c r="CC49" i="4"/>
  <c r="CC66" i="4"/>
  <c r="CC47" i="4"/>
  <c r="CC43" i="4"/>
  <c r="CC41" i="4"/>
  <c r="CC39" i="4"/>
  <c r="CC37" i="4"/>
  <c r="BW60" i="4"/>
  <c r="BW55" i="4"/>
  <c r="CC54" i="4"/>
  <c r="CC62" i="4"/>
  <c r="CC55" i="4"/>
  <c r="CC63" i="4"/>
  <c r="BW50" i="4"/>
  <c r="BW65" i="4"/>
  <c r="BW61" i="4"/>
  <c r="BW57" i="4"/>
  <c r="BW53" i="4"/>
  <c r="BW51" i="4"/>
  <c r="CC19" i="4"/>
  <c r="BW18" i="4"/>
  <c r="CC17" i="4"/>
  <c r="CC15" i="4"/>
  <c r="BW66" i="4"/>
  <c r="BW58" i="4"/>
  <c r="BW54" i="4"/>
  <c r="BW59" i="4"/>
  <c r="P64" i="4"/>
  <c r="CC44" i="4"/>
  <c r="CC14" i="4"/>
  <c r="CG68" i="4"/>
  <c r="BY68" i="4"/>
  <c r="BX68" i="4"/>
  <c r="CH27" i="4"/>
  <c r="CC30" i="4"/>
  <c r="BW29" i="4"/>
  <c r="CC26" i="4"/>
  <c r="BW43" i="4"/>
  <c r="CC42" i="4"/>
  <c r="CC35" i="4"/>
  <c r="CC40" i="4"/>
  <c r="CC46" i="4"/>
  <c r="BW47" i="4"/>
  <c r="CC45" i="4"/>
  <c r="BW39" i="4"/>
  <c r="CC38" i="4"/>
  <c r="CC22" i="4"/>
  <c r="BW48" i="4"/>
  <c r="BW44" i="4"/>
  <c r="BW40" i="4"/>
  <c r="BW34" i="4"/>
  <c r="CC33" i="4"/>
  <c r="CC31" i="4"/>
  <c r="CC20" i="4"/>
  <c r="BW45" i="4"/>
  <c r="BW41" i="4"/>
  <c r="BW37" i="4"/>
  <c r="BW26" i="4"/>
  <c r="CC25" i="4"/>
  <c r="CC23" i="4"/>
  <c r="CC18" i="4"/>
  <c r="BW46" i="4"/>
  <c r="BW42" i="4"/>
  <c r="BW38" i="4"/>
  <c r="CC34" i="4"/>
  <c r="CC36" i="4"/>
  <c r="BW33" i="4"/>
  <c r="CC32" i="4"/>
  <c r="CC29" i="4"/>
  <c r="BW22" i="4"/>
  <c r="BW14" i="4"/>
  <c r="BW30" i="4"/>
  <c r="BW25" i="4"/>
  <c r="CC24" i="4"/>
  <c r="CC21" i="4"/>
  <c r="CC16" i="4"/>
  <c r="CC13" i="4"/>
  <c r="CC28" i="4"/>
  <c r="CC12" i="4"/>
  <c r="BW15" i="4"/>
  <c r="BW36" i="4"/>
  <c r="BW32" i="4"/>
  <c r="BW28" i="4"/>
  <c r="BW24" i="4"/>
  <c r="BW20" i="4"/>
  <c r="BW16" i="4"/>
  <c r="BW12" i="4"/>
  <c r="BW35" i="4"/>
  <c r="BW31" i="4"/>
  <c r="BW23" i="4"/>
  <c r="BW19" i="4"/>
  <c r="BW21" i="4"/>
  <c r="BW17" i="4"/>
  <c r="BW13" i="4"/>
  <c r="CC9" i="4"/>
  <c r="CC2" i="4"/>
  <c r="CC4" i="4"/>
  <c r="CC5" i="4"/>
  <c r="CC11" i="4"/>
  <c r="BW4" i="4"/>
  <c r="BW5" i="4"/>
  <c r="CC6" i="4"/>
  <c r="BW7" i="4"/>
  <c r="CC8" i="4"/>
  <c r="BW9" i="4"/>
  <c r="CC10" i="4"/>
  <c r="BW11" i="4"/>
  <c r="CC7" i="4"/>
  <c r="CA68" i="4"/>
  <c r="BW8" i="4"/>
  <c r="CB68" i="4"/>
  <c r="BW2" i="4"/>
  <c r="BW3" i="4"/>
  <c r="CC3" i="4"/>
  <c r="BW6" i="4"/>
  <c r="BW10" i="4"/>
  <c r="AX2" i="4"/>
  <c r="AR2" i="4"/>
  <c r="CH68" i="4" l="1"/>
  <c r="CI68" i="4" s="1"/>
  <c r="CC68" i="4"/>
  <c r="BW68" i="4"/>
  <c r="CD68" i="4" s="1"/>
  <c r="BE11" i="4"/>
  <c r="BF11" i="4"/>
  <c r="BG11" i="4"/>
  <c r="BH11" i="4"/>
  <c r="BE12" i="4"/>
  <c r="BF12" i="4"/>
  <c r="BG12" i="4"/>
  <c r="BH12" i="4"/>
  <c r="BE13" i="4"/>
  <c r="BF13" i="4"/>
  <c r="BG13" i="4"/>
  <c r="BH13" i="4"/>
  <c r="BE14" i="4"/>
  <c r="BF14" i="4"/>
  <c r="BG14" i="4"/>
  <c r="BH14" i="4"/>
  <c r="BE15" i="4"/>
  <c r="BF15" i="4"/>
  <c r="BG15" i="4"/>
  <c r="BH15" i="4"/>
  <c r="BE16" i="4"/>
  <c r="BF16" i="4"/>
  <c r="BG16" i="4"/>
  <c r="BH16" i="4"/>
  <c r="BE17" i="4"/>
  <c r="BF17" i="4"/>
  <c r="BG17" i="4"/>
  <c r="BH17" i="4"/>
  <c r="BE18" i="4"/>
  <c r="BF18" i="4"/>
  <c r="BG18" i="4"/>
  <c r="BH18" i="4"/>
  <c r="BI18" i="4"/>
  <c r="BE19" i="4"/>
  <c r="BF19" i="4"/>
  <c r="BG19" i="4"/>
  <c r="BH19" i="4"/>
  <c r="BI19" i="4"/>
  <c r="BE20" i="4"/>
  <c r="BF20" i="4"/>
  <c r="BG20" i="4"/>
  <c r="BH20" i="4"/>
  <c r="BI20" i="4"/>
  <c r="BE21" i="4"/>
  <c r="BF21" i="4"/>
  <c r="BG21" i="4"/>
  <c r="BH21" i="4"/>
  <c r="BI21" i="4"/>
  <c r="BE22" i="4"/>
  <c r="BF22" i="4"/>
  <c r="BG22" i="4"/>
  <c r="BH22" i="4"/>
  <c r="BI22" i="4"/>
  <c r="BE23" i="4"/>
  <c r="BF23" i="4"/>
  <c r="BG23" i="4"/>
  <c r="BH23" i="4"/>
  <c r="BI23" i="4"/>
  <c r="BE24" i="4"/>
  <c r="BF24" i="4"/>
  <c r="BG24" i="4"/>
  <c r="BH24" i="4"/>
  <c r="BI24" i="4"/>
  <c r="BE25" i="4"/>
  <c r="BF25" i="4"/>
  <c r="BG25" i="4"/>
  <c r="BH25" i="4"/>
  <c r="BI25" i="4"/>
  <c r="BE26" i="4"/>
  <c r="BF26" i="4"/>
  <c r="BG26" i="4"/>
  <c r="BH26" i="4"/>
  <c r="BI26" i="4"/>
  <c r="AQ23" i="4"/>
  <c r="AS23" i="4"/>
  <c r="AT23" i="4"/>
  <c r="AQ24" i="4"/>
  <c r="AS24" i="4"/>
  <c r="AT24" i="4"/>
  <c r="AQ25" i="4"/>
  <c r="AS25" i="4"/>
  <c r="AT25" i="4"/>
  <c r="AQ26" i="4"/>
  <c r="AS26" i="4"/>
  <c r="AT26" i="4"/>
  <c r="AV11" i="4"/>
  <c r="AW11" i="4"/>
  <c r="AV12" i="4"/>
  <c r="AW12" i="4"/>
  <c r="AV13" i="4"/>
  <c r="AW13" i="4"/>
  <c r="AV14" i="4"/>
  <c r="AW14" i="4"/>
  <c r="AV15" i="4"/>
  <c r="AW15" i="4"/>
  <c r="AV16" i="4"/>
  <c r="AW16" i="4"/>
  <c r="AV17" i="4"/>
  <c r="AW17" i="4"/>
  <c r="AV18" i="4"/>
  <c r="AW18" i="4"/>
  <c r="AV19" i="4"/>
  <c r="AW19" i="4"/>
  <c r="AV20" i="4"/>
  <c r="AW20" i="4"/>
  <c r="AV21" i="4"/>
  <c r="AW21" i="4"/>
  <c r="AV22" i="4"/>
  <c r="AW22" i="4"/>
  <c r="AV23" i="4"/>
  <c r="AW23" i="4"/>
  <c r="AV24" i="4"/>
  <c r="AW24" i="4"/>
  <c r="AV25" i="4"/>
  <c r="AW25" i="4"/>
  <c r="AV26" i="4"/>
  <c r="AW26" i="4"/>
  <c r="AQ11" i="4"/>
  <c r="AS11" i="4"/>
  <c r="AT11" i="4"/>
  <c r="AQ12" i="4"/>
  <c r="AS12" i="4"/>
  <c r="AT12" i="4"/>
  <c r="AQ13" i="4"/>
  <c r="AS13" i="4"/>
  <c r="AT13" i="4"/>
  <c r="AQ14" i="4"/>
  <c r="AS14" i="4"/>
  <c r="AT14" i="4"/>
  <c r="AQ15" i="4"/>
  <c r="AS15" i="4"/>
  <c r="AT15" i="4"/>
  <c r="AQ16" i="4"/>
  <c r="AS16" i="4"/>
  <c r="AT16" i="4"/>
  <c r="AQ17" i="4"/>
  <c r="AS17" i="4"/>
  <c r="AT17" i="4"/>
  <c r="AQ18" i="4"/>
  <c r="AS18" i="4"/>
  <c r="AT18" i="4"/>
  <c r="AQ19" i="4"/>
  <c r="AS19" i="4"/>
  <c r="AT19" i="4"/>
  <c r="AQ20" i="4"/>
  <c r="AS20" i="4"/>
  <c r="AT20" i="4"/>
  <c r="AQ21" i="4"/>
  <c r="AS21" i="4"/>
  <c r="AT21" i="4"/>
  <c r="AQ22" i="4"/>
  <c r="AS22" i="4"/>
  <c r="AT22" i="4"/>
  <c r="BZ68" i="4" l="1"/>
  <c r="AX23" i="4"/>
  <c r="AR24" i="4"/>
  <c r="CE68" i="4"/>
  <c r="CF68" i="4" s="1"/>
  <c r="AX26" i="4"/>
  <c r="AX24" i="4"/>
  <c r="AR25" i="4"/>
  <c r="AR20" i="4"/>
  <c r="AR26" i="4"/>
  <c r="AX25" i="4"/>
  <c r="AR23" i="4"/>
  <c r="AX18" i="4"/>
  <c r="AX11" i="4"/>
  <c r="AX14" i="4"/>
  <c r="AX12" i="4"/>
  <c r="AX15" i="4"/>
  <c r="AX19" i="4"/>
  <c r="AX22" i="4"/>
  <c r="AR15" i="4"/>
  <c r="AR13" i="4"/>
  <c r="AR22" i="4"/>
  <c r="AR21" i="4"/>
  <c r="AX21" i="4"/>
  <c r="AR17" i="4"/>
  <c r="AX17" i="4"/>
  <c r="AX20" i="4"/>
  <c r="AR19" i="4"/>
  <c r="AR18" i="4"/>
  <c r="AX16" i="4"/>
  <c r="AR16" i="4"/>
  <c r="AR14" i="4"/>
  <c r="AR11" i="4"/>
  <c r="AX13" i="4"/>
  <c r="AR12" i="4"/>
  <c r="BQ436" i="5" l="1"/>
  <c r="BN436" i="5"/>
  <c r="BD19" i="5"/>
  <c r="BA19" i="5"/>
  <c r="F541" i="5"/>
  <c r="C541" i="5"/>
  <c r="AT37" i="5"/>
  <c r="AQ37" i="5"/>
  <c r="AJ73" i="5"/>
  <c r="AG73" i="5"/>
  <c r="Z145" i="5"/>
  <c r="W145" i="5"/>
  <c r="P289" i="5"/>
  <c r="M289" i="5"/>
  <c r="E541" i="6" l="1"/>
  <c r="B541" i="6"/>
  <c r="B541" i="4"/>
  <c r="BH10" i="4"/>
  <c r="BG10" i="4"/>
  <c r="BF10" i="4"/>
  <c r="BE10" i="4"/>
  <c r="AW10" i="4"/>
  <c r="AV10" i="4"/>
  <c r="AT10" i="4"/>
  <c r="AS10" i="4"/>
  <c r="AQ10" i="4"/>
  <c r="BH9" i="4"/>
  <c r="BG9" i="4"/>
  <c r="BF9" i="4"/>
  <c r="BE9" i="4"/>
  <c r="AW9" i="4"/>
  <c r="AV9" i="4"/>
  <c r="AT9" i="4"/>
  <c r="AS9" i="4"/>
  <c r="AQ9" i="4"/>
  <c r="BH8" i="4"/>
  <c r="BG8" i="4"/>
  <c r="BF8" i="4"/>
  <c r="BE8" i="4"/>
  <c r="AW8" i="4"/>
  <c r="AV8" i="4"/>
  <c r="AT8" i="4"/>
  <c r="AS8" i="4"/>
  <c r="AQ8" i="4"/>
  <c r="BI7" i="4"/>
  <c r="BH7" i="4"/>
  <c r="BG7" i="4"/>
  <c r="BF7" i="4"/>
  <c r="BE7" i="4"/>
  <c r="AW7" i="4"/>
  <c r="AV7" i="4"/>
  <c r="AT7" i="4"/>
  <c r="AS7" i="4"/>
  <c r="AQ7" i="4"/>
  <c r="BI6" i="4"/>
  <c r="BH6" i="4"/>
  <c r="BG6" i="4"/>
  <c r="BF6" i="4"/>
  <c r="BE6" i="4"/>
  <c r="AW6" i="4"/>
  <c r="AV6" i="4"/>
  <c r="AT6" i="4"/>
  <c r="AS6" i="4"/>
  <c r="AQ6" i="4"/>
  <c r="BI5" i="4"/>
  <c r="BH5" i="4"/>
  <c r="BG5" i="4"/>
  <c r="BF5" i="4"/>
  <c r="BE5" i="4"/>
  <c r="AW5" i="4"/>
  <c r="AV5" i="4"/>
  <c r="AT5" i="4"/>
  <c r="AS5" i="4"/>
  <c r="AQ5" i="4"/>
  <c r="BI4" i="4"/>
  <c r="BH4" i="4"/>
  <c r="BG4" i="4"/>
  <c r="BF4" i="4"/>
  <c r="BE4" i="4"/>
  <c r="AW4" i="4"/>
  <c r="AV4" i="4"/>
  <c r="AT4" i="4"/>
  <c r="AS4" i="4"/>
  <c r="AQ4" i="4"/>
  <c r="BI3" i="4"/>
  <c r="BH3" i="4"/>
  <c r="BH28" i="4" s="1"/>
  <c r="BG3" i="4"/>
  <c r="BG28" i="4" s="1"/>
  <c r="BF3" i="4"/>
  <c r="BF28" i="4" s="1"/>
  <c r="BE3" i="4"/>
  <c r="BE28" i="4" s="1"/>
  <c r="AW3" i="4"/>
  <c r="AV3" i="4"/>
  <c r="AT3" i="4"/>
  <c r="AS3" i="4"/>
  <c r="AQ3" i="4"/>
  <c r="AQ28" i="4" s="1"/>
  <c r="BI2" i="4"/>
  <c r="BH2" i="4"/>
  <c r="BG2" i="4"/>
  <c r="BF2" i="4"/>
  <c r="BE2" i="4"/>
  <c r="BC2" i="4"/>
  <c r="BB2" i="4"/>
  <c r="AS28" i="4" l="1"/>
  <c r="AR7" i="4"/>
  <c r="AT28" i="4"/>
  <c r="AR3" i="4"/>
  <c r="AR5" i="4"/>
  <c r="BC28" i="4"/>
  <c r="BB28" i="4"/>
  <c r="AR8" i="4"/>
  <c r="AR10" i="4"/>
  <c r="AX6" i="4"/>
  <c r="AR9" i="4"/>
  <c r="AX10" i="4"/>
  <c r="AR4" i="4"/>
  <c r="AR6" i="4"/>
  <c r="AX5" i="4"/>
  <c r="AX9" i="4"/>
  <c r="AX4" i="4"/>
  <c r="AX8" i="4"/>
  <c r="AX7" i="4"/>
  <c r="AX3" i="4"/>
  <c r="BD28" i="4" l="1"/>
  <c r="AW28" i="4"/>
  <c r="AV28" i="4"/>
  <c r="AR28" i="4" l="1"/>
  <c r="AX28" i="4"/>
  <c r="AZ28" i="4" l="1"/>
  <c r="AU28" i="4"/>
  <c r="AY28" i="4"/>
  <c r="BA28" i="4" l="1"/>
</calcChain>
</file>

<file path=xl/sharedStrings.xml><?xml version="1.0" encoding="utf-8"?>
<sst xmlns="http://schemas.openxmlformats.org/spreadsheetml/2006/main" count="11580" uniqueCount="159">
  <si>
    <t>Raymond van Barneveld</t>
  </si>
  <si>
    <t>Rob Cross</t>
  </si>
  <si>
    <t>Michael van Gerwen</t>
  </si>
  <si>
    <t>Simon Whitlock</t>
  </si>
  <si>
    <t>Gary Anderson</t>
  </si>
  <si>
    <t>qf</t>
  </si>
  <si>
    <t>sf</t>
  </si>
  <si>
    <t>f</t>
  </si>
  <si>
    <t>Name</t>
  </si>
  <si>
    <t>Pld</t>
  </si>
  <si>
    <t>W</t>
  </si>
  <si>
    <t>L</t>
  </si>
  <si>
    <t>F Avg</t>
  </si>
  <si>
    <t>Avg Legs Diff</t>
  </si>
  <si>
    <t>High F</t>
  </si>
  <si>
    <t>Low F</t>
  </si>
  <si>
    <t>High A</t>
  </si>
  <si>
    <t>Low A</t>
  </si>
  <si>
    <t>Total</t>
  </si>
  <si>
    <t>Average</t>
  </si>
  <si>
    <t>Average &gt;110</t>
  </si>
  <si>
    <t>Average &gt;100</t>
  </si>
  <si>
    <t>Average &gt;90</t>
  </si>
  <si>
    <t>Average &gt;80</t>
  </si>
  <si>
    <t>Average &gt;70</t>
  </si>
  <si>
    <t>Average &gt;60</t>
  </si>
  <si>
    <t>James Wade</t>
  </si>
  <si>
    <t>Ben Robb</t>
  </si>
  <si>
    <t>Champ</t>
  </si>
  <si>
    <t>Hamilton</t>
  </si>
  <si>
    <t>Warren Parry</t>
  </si>
  <si>
    <t>F</t>
  </si>
  <si>
    <t>A</t>
  </si>
  <si>
    <t>Diff</t>
  </si>
  <si>
    <t>A Avg</t>
  </si>
  <si>
    <t>Results</t>
  </si>
  <si>
    <t>Copied Out</t>
  </si>
  <si>
    <t>W per Pld %</t>
  </si>
  <si>
    <t>F Legs Avg</t>
  </si>
  <si>
    <t>Agst Legs Avg</t>
  </si>
  <si>
    <t>Diff in Avg</t>
  </si>
  <si>
    <t>Highest Round</t>
  </si>
  <si>
    <t>Champs</t>
  </si>
  <si>
    <t>Overall</t>
  </si>
  <si>
    <t>TFJM</t>
  </si>
  <si>
    <t>Adrian Lewis</t>
  </si>
  <si>
    <t>Monty Tuhua</t>
  </si>
  <si>
    <t>Sydney</t>
  </si>
  <si>
    <t>Wes Newton</t>
  </si>
  <si>
    <t>Cody Harris</t>
  </si>
  <si>
    <t>Phil Taylor</t>
  </si>
  <si>
    <t>Melbourne</t>
  </si>
  <si>
    <t>Raymond Van Barneveld</t>
  </si>
  <si>
    <t>Rob Szabo</t>
  </si>
  <si>
    <t>Michael Van Gerwen</t>
  </si>
  <si>
    <t>Dave Chisnall</t>
  </si>
  <si>
    <t xml:space="preserve"> </t>
  </si>
  <si>
    <t xml:space="preserve">Adrian Lewis </t>
  </si>
  <si>
    <t>Andy Hamilton</t>
  </si>
  <si>
    <t>Beau Anderson</t>
  </si>
  <si>
    <t>Clinton Bridge</t>
  </si>
  <si>
    <t>Corey Cadby</t>
  </si>
  <si>
    <t>Craig Caldwell</t>
  </si>
  <si>
    <t>Damon Heta</t>
  </si>
  <si>
    <t>Harley Kemp</t>
  </si>
  <si>
    <t>David Platt</t>
  </si>
  <si>
    <t>Stephen Bunting</t>
  </si>
  <si>
    <t>GG Mathers</t>
  </si>
  <si>
    <t>Shane Tichowitsch</t>
  </si>
  <si>
    <t>Peter Wright</t>
  </si>
  <si>
    <t>Rhys Mathewson</t>
  </si>
  <si>
    <t>Jamie Mathers</t>
  </si>
  <si>
    <t>John Weber</t>
  </si>
  <si>
    <t>Kyle Anderson</t>
  </si>
  <si>
    <t>Loz Ryder</t>
  </si>
  <si>
    <t>Paul Nicholson</t>
  </si>
  <si>
    <t>Adam Rowe</t>
  </si>
  <si>
    <t>Perth</t>
  </si>
  <si>
    <t>Michael Smith</t>
  </si>
  <si>
    <t>Darren Hayes</t>
  </si>
  <si>
    <t>Daryl Gurney</t>
  </si>
  <si>
    <t>Koha Kokiri</t>
  </si>
  <si>
    <t>Justin Miles</t>
  </si>
  <si>
    <t>Kim Lewis</t>
  </si>
  <si>
    <t>Justin Thompson</t>
  </si>
  <si>
    <t>Vinay Cooper</t>
  </si>
  <si>
    <t xml:space="preserve">Gary Anderson </t>
  </si>
  <si>
    <t>Dave Marland</t>
  </si>
  <si>
    <t xml:space="preserve">Michael Smith </t>
  </si>
  <si>
    <t>James Bailey</t>
  </si>
  <si>
    <t xml:space="preserve">James Bailey </t>
  </si>
  <si>
    <t>Haupai Puha</t>
  </si>
  <si>
    <t>Tim Pusey</t>
  </si>
  <si>
    <t>Raymond Smith</t>
  </si>
  <si>
    <t>Michael van Gerwen 10</t>
  </si>
  <si>
    <t>Mick Lacey</t>
  </si>
  <si>
    <t xml:space="preserve">Mike Bonser </t>
  </si>
  <si>
    <t>Raymond O'Donnell</t>
  </si>
  <si>
    <t>Robbie King</t>
  </si>
  <si>
    <t>Barry Gardner</t>
  </si>
  <si>
    <t>Brisbane</t>
  </si>
  <si>
    <t>Brendon McCausland</t>
  </si>
  <si>
    <t>Mark Cleaver</t>
  </si>
  <si>
    <t>Auckland</t>
  </si>
  <si>
    <t>Stuart Leech</t>
  </si>
  <si>
    <t>Bernie Smith</t>
  </si>
  <si>
    <t>Darren Herewini</t>
  </si>
  <si>
    <t>Rob Modra</t>
  </si>
  <si>
    <t>Ken Moir</t>
  </si>
  <si>
    <t>John Hurring</t>
  </si>
  <si>
    <t>Mark McGrath</t>
  </si>
  <si>
    <t>Tahuna Irwin</t>
  </si>
  <si>
    <t>Peter Wigh</t>
  </si>
  <si>
    <t>c</t>
  </si>
  <si>
    <t>f*1</t>
  </si>
  <si>
    <t>f*3</t>
  </si>
  <si>
    <t xml:space="preserve">Perth </t>
  </si>
  <si>
    <t>f*2</t>
  </si>
  <si>
    <t>f*8</t>
  </si>
  <si>
    <t>f*7</t>
  </si>
  <si>
    <t>f*4</t>
  </si>
  <si>
    <t>Total Events</t>
  </si>
  <si>
    <t>17 entrants</t>
  </si>
  <si>
    <t>48 entrants</t>
  </si>
  <si>
    <t>62 Total entrants</t>
  </si>
  <si>
    <t>Total Entrants</t>
  </si>
  <si>
    <t>Rank</t>
  </si>
  <si>
    <t>Number</t>
  </si>
  <si>
    <t>Location</t>
  </si>
  <si>
    <t>Year 1</t>
  </si>
  <si>
    <t>Year 2</t>
  </si>
  <si>
    <t>Year 3</t>
  </si>
  <si>
    <t>Year 4</t>
  </si>
  <si>
    <t xml:space="preserve">Location </t>
  </si>
  <si>
    <t>Year</t>
  </si>
  <si>
    <t>PDC Side</t>
  </si>
  <si>
    <t>Aus / NZ Side</t>
  </si>
  <si>
    <t>Top 5 Champions</t>
  </si>
  <si>
    <t>Top 5 Finalists</t>
  </si>
  <si>
    <t>Top 5 Wins</t>
  </si>
  <si>
    <t>Top 5 Averages</t>
  </si>
  <si>
    <t>Bottom 5 Averages</t>
  </si>
  <si>
    <t>Top 5 Played</t>
  </si>
  <si>
    <t>Top 5 Matches Without A Win</t>
  </si>
  <si>
    <t>18 Downunder events</t>
  </si>
  <si>
    <t>Event Order</t>
  </si>
  <si>
    <t>Venue</t>
  </si>
  <si>
    <t>Big Top Luna Park</t>
  </si>
  <si>
    <t>HBF Stadium</t>
  </si>
  <si>
    <t>Hordern Pavilion</t>
  </si>
  <si>
    <t>Sydney Entertainment Centre</t>
  </si>
  <si>
    <t>Trusts Arena</t>
  </si>
  <si>
    <t>The Star</t>
  </si>
  <si>
    <t>Perth Convention and Entertainment Centre</t>
  </si>
  <si>
    <t>Melbourne (Hisense) Arena</t>
  </si>
  <si>
    <t>BCEC</t>
  </si>
  <si>
    <t>Claudelands Arena</t>
  </si>
  <si>
    <t>#</t>
  </si>
  <si>
    <t>Downunder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</si>
</sst>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stercaller.com/players/phil-taylor" TargetMode="External"/><Relationship Id="rId1" Type="http://schemas.openxmlformats.org/officeDocument/2006/relationships/hyperlink" Target="https://www.mastercaller.com/players/james-wa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65</xdr:row>
      <xdr:rowOff>0</xdr:rowOff>
    </xdr:from>
    <xdr:ext cx="152400" cy="106680"/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57267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69</xdr:row>
      <xdr:rowOff>0</xdr:rowOff>
    </xdr:from>
    <xdr:ext cx="152400" cy="106680"/>
    <xdr:sp macro="" textlink="">
      <xdr:nvSpPr>
        <xdr:cNvPr id="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87667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152400" cy="106680"/>
    <xdr:sp macro="" textlink="">
      <xdr:nvSpPr>
        <xdr:cNvPr id="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387667" y="182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52400" cy="106680"/>
    <xdr:sp macro="" textlink="">
      <xdr:nvSpPr>
        <xdr:cNvPr id="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572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152400" cy="106680"/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87667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52400" cy="106680"/>
    <xdr:sp macro="" textlink="">
      <xdr:nvSpPr>
        <xdr:cNvPr id="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572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572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284</xdr:row>
      <xdr:rowOff>0</xdr:rowOff>
    </xdr:from>
    <xdr:ext cx="152400" cy="106680"/>
    <xdr:sp macro="" textlink="">
      <xdr:nvSpPr>
        <xdr:cNvPr id="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57267" y="11104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244</xdr:row>
      <xdr:rowOff>0</xdr:rowOff>
    </xdr:from>
    <xdr:ext cx="152400" cy="106680"/>
    <xdr:sp macro="" textlink="">
      <xdr:nvSpPr>
        <xdr:cNvPr id="1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457267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0</xdr:rowOff>
    </xdr:from>
    <xdr:ext cx="152400" cy="106680"/>
    <xdr:sp macro="" textlink="">
      <xdr:nvSpPr>
        <xdr:cNvPr id="1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457267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253</xdr:row>
      <xdr:rowOff>0</xdr:rowOff>
    </xdr:from>
    <xdr:ext cx="152400" cy="106680"/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87667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253</xdr:row>
      <xdr:rowOff>0</xdr:rowOff>
    </xdr:from>
    <xdr:ext cx="152400" cy="106680"/>
    <xdr:sp macro="" textlink="">
      <xdr:nvSpPr>
        <xdr:cNvPr id="1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87667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253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387667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152400" cy="106680"/>
    <xdr:sp macro="" textlink="">
      <xdr:nvSpPr>
        <xdr:cNvPr id="1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13800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69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44200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744200" y="182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52400" cy="106680"/>
    <xdr:sp macro="" textlink="">
      <xdr:nvSpPr>
        <xdr:cNvPr id="1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138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44200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52400" cy="106680"/>
    <xdr:sp macro="" textlink="">
      <xdr:nvSpPr>
        <xdr:cNvPr id="2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138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138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284</xdr:row>
      <xdr:rowOff>0</xdr:rowOff>
    </xdr:from>
    <xdr:ext cx="152400" cy="106680"/>
    <xdr:sp macro="" textlink="">
      <xdr:nvSpPr>
        <xdr:cNvPr id="2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13800" y="111040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244</xdr:row>
      <xdr:rowOff>0</xdr:rowOff>
    </xdr:from>
    <xdr:ext cx="152400" cy="106680"/>
    <xdr:sp macro="" textlink="">
      <xdr:nvSpPr>
        <xdr:cNvPr id="2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13800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52400" cy="106680"/>
    <xdr:sp macro="" textlink="">
      <xdr:nvSpPr>
        <xdr:cNvPr id="2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813800" y="5278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253</xdr:row>
      <xdr:rowOff>0</xdr:rowOff>
    </xdr:from>
    <xdr:ext cx="152400" cy="106680"/>
    <xdr:sp macro="" textlink="">
      <xdr:nvSpPr>
        <xdr:cNvPr id="2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442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253</xdr:row>
      <xdr:rowOff>0</xdr:rowOff>
    </xdr:from>
    <xdr:ext cx="152400" cy="106680"/>
    <xdr:sp macro="" textlink="">
      <xdr:nvSpPr>
        <xdr:cNvPr id="2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442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253</xdr:row>
      <xdr:rowOff>0</xdr:rowOff>
    </xdr:from>
    <xdr:ext cx="152400" cy="106680"/>
    <xdr:sp macro="" textlink="">
      <xdr:nvSpPr>
        <xdr:cNvPr id="2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744200" y="9647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59</xdr:row>
      <xdr:rowOff>0</xdr:rowOff>
    </xdr:from>
    <xdr:ext cx="152400" cy="106680"/>
    <xdr:sp macro="" textlink="">
      <xdr:nvSpPr>
        <xdr:cNvPr id="2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683133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24</xdr:row>
      <xdr:rowOff>0</xdr:rowOff>
    </xdr:from>
    <xdr:ext cx="152400" cy="106680"/>
    <xdr:sp macro="" textlink="">
      <xdr:nvSpPr>
        <xdr:cNvPr id="2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24</xdr:row>
      <xdr:rowOff>0</xdr:rowOff>
    </xdr:from>
    <xdr:ext cx="152400" cy="106680"/>
    <xdr:sp macro="" textlink="">
      <xdr:nvSpPr>
        <xdr:cNvPr id="3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60</xdr:row>
      <xdr:rowOff>0</xdr:rowOff>
    </xdr:from>
    <xdr:ext cx="152400" cy="106680"/>
    <xdr:sp macro="" textlink="">
      <xdr:nvSpPr>
        <xdr:cNvPr id="3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46</xdr:row>
      <xdr:rowOff>0</xdr:rowOff>
    </xdr:from>
    <xdr:ext cx="152400" cy="106680"/>
    <xdr:sp macro="" textlink="">
      <xdr:nvSpPr>
        <xdr:cNvPr id="3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0</xdr:colOff>
      <xdr:row>46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59</xdr:row>
      <xdr:rowOff>0</xdr:rowOff>
    </xdr:from>
    <xdr:ext cx="152400" cy="106680"/>
    <xdr:sp macro="" textlink="">
      <xdr:nvSpPr>
        <xdr:cNvPr id="3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683133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24</xdr:row>
      <xdr:rowOff>0</xdr:rowOff>
    </xdr:from>
    <xdr:ext cx="152400" cy="106680"/>
    <xdr:sp macro="" textlink="">
      <xdr:nvSpPr>
        <xdr:cNvPr id="3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0</xdr:colOff>
      <xdr:row>24</xdr:row>
      <xdr:rowOff>0</xdr:rowOff>
    </xdr:from>
    <xdr:ext cx="152400" cy="106680"/>
    <xdr:sp macro="" textlink="">
      <xdr:nvSpPr>
        <xdr:cNvPr id="3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6831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60</xdr:row>
      <xdr:rowOff>0</xdr:rowOff>
    </xdr:from>
    <xdr:ext cx="152400" cy="106680"/>
    <xdr:sp macro="" textlink="">
      <xdr:nvSpPr>
        <xdr:cNvPr id="3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2548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46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46</xdr:row>
      <xdr:rowOff>0</xdr:rowOff>
    </xdr:from>
    <xdr:ext cx="152400" cy="106680"/>
    <xdr:sp macro="" textlink="">
      <xdr:nvSpPr>
        <xdr:cNvPr id="3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1820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52400" cy="106680"/>
    <xdr:sp macro="" textlink="">
      <xdr:nvSpPr>
        <xdr:cNvPr id="7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152400" cy="106680"/>
    <xdr:sp macro="" textlink="">
      <xdr:nvSpPr>
        <xdr:cNvPr id="7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152400" cy="106680"/>
    <xdr:sp macro="" textlink="">
      <xdr:nvSpPr>
        <xdr:cNvPr id="7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52400" cy="106680"/>
    <xdr:sp macro="" textlink="">
      <xdr:nvSpPr>
        <xdr:cNvPr id="7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52400" cy="106680"/>
    <xdr:sp macro="" textlink="">
      <xdr:nvSpPr>
        <xdr:cNvPr id="7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52400" cy="106680"/>
    <xdr:sp macro="" textlink="">
      <xdr:nvSpPr>
        <xdr:cNvPr id="7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52400" cy="106680"/>
    <xdr:sp macro="" textlink="">
      <xdr:nvSpPr>
        <xdr:cNvPr id="7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284</xdr:row>
      <xdr:rowOff>0</xdr:rowOff>
    </xdr:from>
    <xdr:ext cx="152400" cy="106680"/>
    <xdr:sp macro="" textlink="">
      <xdr:nvSpPr>
        <xdr:cNvPr id="7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244</xdr:row>
      <xdr:rowOff>0</xdr:rowOff>
    </xdr:from>
    <xdr:ext cx="152400" cy="106680"/>
    <xdr:sp macro="" textlink="">
      <xdr:nvSpPr>
        <xdr:cNvPr id="8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67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140</xdr:row>
      <xdr:rowOff>0</xdr:rowOff>
    </xdr:from>
    <xdr:ext cx="152400" cy="106680"/>
    <xdr:sp macro="" textlink="">
      <xdr:nvSpPr>
        <xdr:cNvPr id="8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152400" cy="106680"/>
    <xdr:sp macro="" textlink="">
      <xdr:nvSpPr>
        <xdr:cNvPr id="8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152400" cy="106680"/>
    <xdr:sp macro="" textlink="">
      <xdr:nvSpPr>
        <xdr:cNvPr id="8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253</xdr:row>
      <xdr:rowOff>0</xdr:rowOff>
    </xdr:from>
    <xdr:ext cx="152400" cy="106680"/>
    <xdr:sp macro="" textlink="">
      <xdr:nvSpPr>
        <xdr:cNvPr id="8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52400" cy="106680"/>
    <xdr:sp macro="" textlink="">
      <xdr:nvSpPr>
        <xdr:cNvPr id="8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078133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152400" cy="106680"/>
    <xdr:sp macro="" textlink="">
      <xdr:nvSpPr>
        <xdr:cNvPr id="8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008533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06680"/>
    <xdr:sp macro="" textlink="">
      <xdr:nvSpPr>
        <xdr:cNvPr id="8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0085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52400" cy="106680"/>
    <xdr:sp macro="" textlink="">
      <xdr:nvSpPr>
        <xdr:cNvPr id="8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078133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152400" cy="106680"/>
    <xdr:sp macro="" textlink="">
      <xdr:nvSpPr>
        <xdr:cNvPr id="8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008533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52400" cy="106680"/>
    <xdr:sp macro="" textlink="">
      <xdr:nvSpPr>
        <xdr:cNvPr id="9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078133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152400" cy="106680"/>
    <xdr:sp macro="" textlink="">
      <xdr:nvSpPr>
        <xdr:cNvPr id="9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078133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284</xdr:row>
      <xdr:rowOff>0</xdr:rowOff>
    </xdr:from>
    <xdr:ext cx="152400" cy="106680"/>
    <xdr:sp macro="" textlink="">
      <xdr:nvSpPr>
        <xdr:cNvPr id="9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078133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244</xdr:row>
      <xdr:rowOff>0</xdr:rowOff>
    </xdr:from>
    <xdr:ext cx="152400" cy="106680"/>
    <xdr:sp macro="" textlink="">
      <xdr:nvSpPr>
        <xdr:cNvPr id="9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078133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140</xdr:row>
      <xdr:rowOff>0</xdr:rowOff>
    </xdr:from>
    <xdr:ext cx="152400" cy="106680"/>
    <xdr:sp macro="" textlink="">
      <xdr:nvSpPr>
        <xdr:cNvPr id="9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078133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152400" cy="106680"/>
    <xdr:sp macro="" textlink="">
      <xdr:nvSpPr>
        <xdr:cNvPr id="9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008533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152400" cy="106680"/>
    <xdr:sp macro="" textlink="">
      <xdr:nvSpPr>
        <xdr:cNvPr id="9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008533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253</xdr:row>
      <xdr:rowOff>0</xdr:rowOff>
    </xdr:from>
    <xdr:ext cx="152400" cy="106680"/>
    <xdr:sp macro="" textlink="">
      <xdr:nvSpPr>
        <xdr:cNvPr id="9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9008533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453</xdr:row>
      <xdr:rowOff>0</xdr:rowOff>
    </xdr:from>
    <xdr:ext cx="152400" cy="106680"/>
    <xdr:sp macro="" textlink="">
      <xdr:nvSpPr>
        <xdr:cNvPr id="9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3822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444</xdr:row>
      <xdr:rowOff>0</xdr:rowOff>
    </xdr:from>
    <xdr:ext cx="152400" cy="106680"/>
    <xdr:sp macro="" textlink="">
      <xdr:nvSpPr>
        <xdr:cNvPr id="9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444</xdr:row>
      <xdr:rowOff>0</xdr:rowOff>
    </xdr:from>
    <xdr:ext cx="152400" cy="106680"/>
    <xdr:sp macro="" textlink="">
      <xdr:nvSpPr>
        <xdr:cNvPr id="10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454</xdr:row>
      <xdr:rowOff>0</xdr:rowOff>
    </xdr:from>
    <xdr:ext cx="152400" cy="106680"/>
    <xdr:sp macro="" textlink="">
      <xdr:nvSpPr>
        <xdr:cNvPr id="10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4004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450</xdr:row>
      <xdr:rowOff>0</xdr:rowOff>
    </xdr:from>
    <xdr:ext cx="152400" cy="106680"/>
    <xdr:sp macro="" textlink="">
      <xdr:nvSpPr>
        <xdr:cNvPr id="10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450</xdr:row>
      <xdr:rowOff>0</xdr:rowOff>
    </xdr:from>
    <xdr:ext cx="152400" cy="106680"/>
    <xdr:sp macro="" textlink="">
      <xdr:nvSpPr>
        <xdr:cNvPr id="10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152400" cy="106680"/>
    <xdr:sp macro="" textlink="">
      <xdr:nvSpPr>
        <xdr:cNvPr id="10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947467" y="3822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444</xdr:row>
      <xdr:rowOff>0</xdr:rowOff>
    </xdr:from>
    <xdr:ext cx="152400" cy="106680"/>
    <xdr:sp macro="" textlink="">
      <xdr:nvSpPr>
        <xdr:cNvPr id="10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947467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444</xdr:row>
      <xdr:rowOff>0</xdr:rowOff>
    </xdr:from>
    <xdr:ext cx="152400" cy="106680"/>
    <xdr:sp macro="" textlink="">
      <xdr:nvSpPr>
        <xdr:cNvPr id="10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947467" y="2184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152400" cy="106680"/>
    <xdr:sp macro="" textlink="">
      <xdr:nvSpPr>
        <xdr:cNvPr id="10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77867" y="4004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450</xdr:row>
      <xdr:rowOff>0</xdr:rowOff>
    </xdr:from>
    <xdr:ext cx="152400" cy="106680"/>
    <xdr:sp macro="" textlink="">
      <xdr:nvSpPr>
        <xdr:cNvPr id="10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77867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450</xdr:row>
      <xdr:rowOff>0</xdr:rowOff>
    </xdr:from>
    <xdr:ext cx="152400" cy="106680"/>
    <xdr:sp macro="" textlink="">
      <xdr:nvSpPr>
        <xdr:cNvPr id="10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77867" y="32766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491</xdr:row>
      <xdr:rowOff>0</xdr:rowOff>
    </xdr:from>
    <xdr:ext cx="152400" cy="106680"/>
    <xdr:sp macro="" textlink="">
      <xdr:nvSpPr>
        <xdr:cNvPr id="11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10739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456</xdr:row>
      <xdr:rowOff>0</xdr:rowOff>
    </xdr:from>
    <xdr:ext cx="152400" cy="106680"/>
    <xdr:sp macro="" textlink="">
      <xdr:nvSpPr>
        <xdr:cNvPr id="1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456</xdr:row>
      <xdr:rowOff>0</xdr:rowOff>
    </xdr:from>
    <xdr:ext cx="152400" cy="106680"/>
    <xdr:sp macro="" textlink="">
      <xdr:nvSpPr>
        <xdr:cNvPr id="11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492</xdr:row>
      <xdr:rowOff>0</xdr:rowOff>
    </xdr:from>
    <xdr:ext cx="152400" cy="106680"/>
    <xdr:sp macro="" textlink="">
      <xdr:nvSpPr>
        <xdr:cNvPr id="1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1092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0</xdr:rowOff>
    </xdr:from>
    <xdr:ext cx="152400" cy="106680"/>
    <xdr:sp macro="" textlink="">
      <xdr:nvSpPr>
        <xdr:cNvPr id="11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478</xdr:row>
      <xdr:rowOff>0</xdr:rowOff>
    </xdr:from>
    <xdr:ext cx="152400" cy="106680"/>
    <xdr:sp macro="" textlink="">
      <xdr:nvSpPr>
        <xdr:cNvPr id="1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304000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491</xdr:row>
      <xdr:rowOff>0</xdr:rowOff>
    </xdr:from>
    <xdr:ext cx="152400" cy="106680"/>
    <xdr:sp macro="" textlink="">
      <xdr:nvSpPr>
        <xdr:cNvPr id="11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947467" y="107399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456</xdr:row>
      <xdr:rowOff>0</xdr:rowOff>
    </xdr:from>
    <xdr:ext cx="152400" cy="106680"/>
    <xdr:sp macro="" textlink="">
      <xdr:nvSpPr>
        <xdr:cNvPr id="1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947467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456</xdr:row>
      <xdr:rowOff>0</xdr:rowOff>
    </xdr:from>
    <xdr:ext cx="152400" cy="106680"/>
    <xdr:sp macro="" textlink="">
      <xdr:nvSpPr>
        <xdr:cNvPr id="1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947467" y="4368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492</xdr:row>
      <xdr:rowOff>0</xdr:rowOff>
    </xdr:from>
    <xdr:ext cx="152400" cy="106680"/>
    <xdr:sp macro="" textlink="">
      <xdr:nvSpPr>
        <xdr:cNvPr id="11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77867" y="10922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152400" cy="106680"/>
    <xdr:sp macro="" textlink="">
      <xdr:nvSpPr>
        <xdr:cNvPr id="1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77867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152400" cy="106680"/>
    <xdr:sp macro="" textlink="">
      <xdr:nvSpPr>
        <xdr:cNvPr id="12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877867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211</xdr:row>
      <xdr:rowOff>0</xdr:rowOff>
    </xdr:from>
    <xdr:ext cx="152400" cy="106680"/>
    <xdr:sp macro="" textlink="">
      <xdr:nvSpPr>
        <xdr:cNvPr id="12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221</xdr:row>
      <xdr:rowOff>0</xdr:rowOff>
    </xdr:from>
    <xdr:ext cx="152400" cy="106680"/>
    <xdr:sp macro="" textlink="">
      <xdr:nvSpPr>
        <xdr:cNvPr id="1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25</xdr:row>
      <xdr:rowOff>0</xdr:rowOff>
    </xdr:from>
    <xdr:ext cx="152400" cy="106680"/>
    <xdr:sp macro="" textlink="">
      <xdr:nvSpPr>
        <xdr:cNvPr id="1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108</xdr:row>
      <xdr:rowOff>0</xdr:rowOff>
    </xdr:from>
    <xdr:ext cx="152400" cy="106680"/>
    <xdr:sp macro="" textlink="">
      <xdr:nvSpPr>
        <xdr:cNvPr id="12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125</xdr:row>
      <xdr:rowOff>0</xdr:rowOff>
    </xdr:from>
    <xdr:ext cx="152400" cy="106680"/>
    <xdr:sp macro="" textlink="">
      <xdr:nvSpPr>
        <xdr:cNvPr id="12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108</xdr:row>
      <xdr:rowOff>0</xdr:rowOff>
    </xdr:from>
    <xdr:ext cx="152400" cy="106680"/>
    <xdr:sp macro="" textlink="">
      <xdr:nvSpPr>
        <xdr:cNvPr id="12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108</xdr:row>
      <xdr:rowOff>0</xdr:rowOff>
    </xdr:from>
    <xdr:ext cx="152400" cy="106680"/>
    <xdr:sp macro="" textlink="">
      <xdr:nvSpPr>
        <xdr:cNvPr id="12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538</xdr:row>
      <xdr:rowOff>0</xdr:rowOff>
    </xdr:from>
    <xdr:ext cx="152400" cy="106680"/>
    <xdr:sp macro="" textlink="">
      <xdr:nvSpPr>
        <xdr:cNvPr id="12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494</xdr:row>
      <xdr:rowOff>0</xdr:rowOff>
    </xdr:from>
    <xdr:ext cx="152400" cy="106680"/>
    <xdr:sp macro="" textlink="">
      <xdr:nvSpPr>
        <xdr:cNvPr id="13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369</xdr:row>
      <xdr:rowOff>0</xdr:rowOff>
    </xdr:from>
    <xdr:ext cx="152400" cy="106680"/>
    <xdr:sp macro="" textlink="">
      <xdr:nvSpPr>
        <xdr:cNvPr id="13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506</xdr:row>
      <xdr:rowOff>0</xdr:rowOff>
    </xdr:from>
    <xdr:ext cx="152400" cy="106680"/>
    <xdr:sp macro="" textlink="">
      <xdr:nvSpPr>
        <xdr:cNvPr id="13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506</xdr:row>
      <xdr:rowOff>0</xdr:rowOff>
    </xdr:from>
    <xdr:ext cx="152400" cy="106680"/>
    <xdr:sp macro="" textlink="">
      <xdr:nvSpPr>
        <xdr:cNvPr id="13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506</xdr:row>
      <xdr:rowOff>0</xdr:rowOff>
    </xdr:from>
    <xdr:ext cx="152400" cy="106680"/>
    <xdr:sp macro="" textlink="">
      <xdr:nvSpPr>
        <xdr:cNvPr id="13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211</xdr:row>
      <xdr:rowOff>0</xdr:rowOff>
    </xdr:from>
    <xdr:ext cx="152400" cy="106680"/>
    <xdr:sp macro="" textlink="">
      <xdr:nvSpPr>
        <xdr:cNvPr id="13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7" y="11832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221</xdr:row>
      <xdr:rowOff>0</xdr:rowOff>
    </xdr:from>
    <xdr:ext cx="152400" cy="106680"/>
    <xdr:sp macro="" textlink="">
      <xdr:nvSpPr>
        <xdr:cNvPr id="13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73867" y="12560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25</xdr:row>
      <xdr:rowOff>0</xdr:rowOff>
    </xdr:from>
    <xdr:ext cx="152400" cy="106680"/>
    <xdr:sp macro="" textlink="">
      <xdr:nvSpPr>
        <xdr:cNvPr id="13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108</xdr:row>
      <xdr:rowOff>0</xdr:rowOff>
    </xdr:from>
    <xdr:ext cx="152400" cy="106680"/>
    <xdr:sp macro="" textlink="">
      <xdr:nvSpPr>
        <xdr:cNvPr id="13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125</xdr:row>
      <xdr:rowOff>0</xdr:rowOff>
    </xdr:from>
    <xdr:ext cx="152400" cy="106680"/>
    <xdr:sp macro="" textlink="">
      <xdr:nvSpPr>
        <xdr:cNvPr id="13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73867" y="72813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108</xdr:row>
      <xdr:rowOff>0</xdr:rowOff>
    </xdr:from>
    <xdr:ext cx="152400" cy="106680"/>
    <xdr:sp macro="" textlink="">
      <xdr:nvSpPr>
        <xdr:cNvPr id="14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108</xdr:row>
      <xdr:rowOff>0</xdr:rowOff>
    </xdr:from>
    <xdr:ext cx="152400" cy="106680"/>
    <xdr:sp macro="" textlink="">
      <xdr:nvSpPr>
        <xdr:cNvPr id="14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7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538</xdr:row>
      <xdr:rowOff>0</xdr:rowOff>
    </xdr:from>
    <xdr:ext cx="152400" cy="106680"/>
    <xdr:sp macro="" textlink="">
      <xdr:nvSpPr>
        <xdr:cNvPr id="14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7" y="516974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494</xdr:row>
      <xdr:rowOff>0</xdr:rowOff>
    </xdr:from>
    <xdr:ext cx="152400" cy="106680"/>
    <xdr:sp macro="" textlink="">
      <xdr:nvSpPr>
        <xdr:cNvPr id="14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44416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369</xdr:row>
      <xdr:rowOff>0</xdr:rowOff>
    </xdr:from>
    <xdr:ext cx="152400" cy="106680"/>
    <xdr:sp macro="" textlink="">
      <xdr:nvSpPr>
        <xdr:cNvPr id="14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43467" y="25484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506</xdr:row>
      <xdr:rowOff>0</xdr:rowOff>
    </xdr:from>
    <xdr:ext cx="152400" cy="106680"/>
    <xdr:sp macro="" textlink="">
      <xdr:nvSpPr>
        <xdr:cNvPr id="14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738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506</xdr:row>
      <xdr:rowOff>0</xdr:rowOff>
    </xdr:from>
    <xdr:ext cx="152400" cy="106680"/>
    <xdr:sp macro="" textlink="">
      <xdr:nvSpPr>
        <xdr:cNvPr id="14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738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506</xdr:row>
      <xdr:rowOff>0</xdr:rowOff>
    </xdr:from>
    <xdr:ext cx="152400" cy="106680"/>
    <xdr:sp macro="" textlink="">
      <xdr:nvSpPr>
        <xdr:cNvPr id="14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73867" y="46054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100</xdr:row>
      <xdr:rowOff>0</xdr:rowOff>
    </xdr:from>
    <xdr:ext cx="152400" cy="106680"/>
    <xdr:sp macro="" textlink="">
      <xdr:nvSpPr>
        <xdr:cNvPr id="14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2461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59</xdr:row>
      <xdr:rowOff>0</xdr:rowOff>
    </xdr:from>
    <xdr:ext cx="152400" cy="106680"/>
    <xdr:sp macro="" textlink="">
      <xdr:nvSpPr>
        <xdr:cNvPr id="14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59</xdr:row>
      <xdr:rowOff>0</xdr:rowOff>
    </xdr:from>
    <xdr:ext cx="152400" cy="106680"/>
    <xdr:sp macro="" textlink="">
      <xdr:nvSpPr>
        <xdr:cNvPr id="15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101</xdr:row>
      <xdr:rowOff>0</xdr:rowOff>
    </xdr:from>
    <xdr:ext cx="152400" cy="106680"/>
    <xdr:sp macro="" textlink="">
      <xdr:nvSpPr>
        <xdr:cNvPr id="15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2643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94</xdr:row>
      <xdr:rowOff>0</xdr:rowOff>
    </xdr:from>
    <xdr:ext cx="152400" cy="106680"/>
    <xdr:sp macro="" textlink="">
      <xdr:nvSpPr>
        <xdr:cNvPr id="15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94</xdr:row>
      <xdr:rowOff>0</xdr:rowOff>
    </xdr:from>
    <xdr:ext cx="152400" cy="106680"/>
    <xdr:sp macro="" textlink="">
      <xdr:nvSpPr>
        <xdr:cNvPr id="15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100</xdr:row>
      <xdr:rowOff>0</xdr:rowOff>
    </xdr:from>
    <xdr:ext cx="152400" cy="106680"/>
    <xdr:sp macro="" textlink="">
      <xdr:nvSpPr>
        <xdr:cNvPr id="15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82461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59</xdr:row>
      <xdr:rowOff>0</xdr:rowOff>
    </xdr:from>
    <xdr:ext cx="152400" cy="106680"/>
    <xdr:sp macro="" textlink="">
      <xdr:nvSpPr>
        <xdr:cNvPr id="15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59</xdr:row>
      <xdr:rowOff>0</xdr:rowOff>
    </xdr:from>
    <xdr:ext cx="152400" cy="106680"/>
    <xdr:sp macro="" textlink="">
      <xdr:nvSpPr>
        <xdr:cNvPr id="15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80822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101</xdr:row>
      <xdr:rowOff>0</xdr:rowOff>
    </xdr:from>
    <xdr:ext cx="152400" cy="106680"/>
    <xdr:sp macro="" textlink="">
      <xdr:nvSpPr>
        <xdr:cNvPr id="15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82643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94</xdr:row>
      <xdr:rowOff>0</xdr:rowOff>
    </xdr:from>
    <xdr:ext cx="152400" cy="106680"/>
    <xdr:sp macro="" textlink="">
      <xdr:nvSpPr>
        <xdr:cNvPr id="15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94</xdr:row>
      <xdr:rowOff>0</xdr:rowOff>
    </xdr:from>
    <xdr:ext cx="152400" cy="106680"/>
    <xdr:sp macro="" textlink="">
      <xdr:nvSpPr>
        <xdr:cNvPr id="15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8191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318</xdr:row>
      <xdr:rowOff>0</xdr:rowOff>
    </xdr:from>
    <xdr:ext cx="152400" cy="106680"/>
    <xdr:sp macro="" textlink="">
      <xdr:nvSpPr>
        <xdr:cNvPr id="16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9378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113</xdr:row>
      <xdr:rowOff>0</xdr:rowOff>
    </xdr:from>
    <xdr:ext cx="152400" cy="106680"/>
    <xdr:sp macro="" textlink="">
      <xdr:nvSpPr>
        <xdr:cNvPr id="16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113</xdr:row>
      <xdr:rowOff>0</xdr:rowOff>
    </xdr:from>
    <xdr:ext cx="152400" cy="106680"/>
    <xdr:sp macro="" textlink="">
      <xdr:nvSpPr>
        <xdr:cNvPr id="16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319</xdr:row>
      <xdr:rowOff>0</xdr:rowOff>
    </xdr:from>
    <xdr:ext cx="152400" cy="106680"/>
    <xdr:sp macro="" textlink="">
      <xdr:nvSpPr>
        <xdr:cNvPr id="16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9560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250</xdr:row>
      <xdr:rowOff>0</xdr:rowOff>
    </xdr:from>
    <xdr:ext cx="152400" cy="106680"/>
    <xdr:sp macro="" textlink="">
      <xdr:nvSpPr>
        <xdr:cNvPr id="16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63</xdr:col>
      <xdr:colOff>0</xdr:colOff>
      <xdr:row>250</xdr:row>
      <xdr:rowOff>0</xdr:rowOff>
    </xdr:from>
    <xdr:ext cx="152400" cy="106680"/>
    <xdr:sp macro="" textlink="">
      <xdr:nvSpPr>
        <xdr:cNvPr id="16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318</xdr:row>
      <xdr:rowOff>0</xdr:rowOff>
    </xdr:from>
    <xdr:ext cx="152400" cy="106680"/>
    <xdr:sp macro="" textlink="">
      <xdr:nvSpPr>
        <xdr:cNvPr id="16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893783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113</xdr:row>
      <xdr:rowOff>0</xdr:rowOff>
    </xdr:from>
    <xdr:ext cx="152400" cy="106680"/>
    <xdr:sp macro="" textlink="">
      <xdr:nvSpPr>
        <xdr:cNvPr id="16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64</xdr:col>
      <xdr:colOff>0</xdr:colOff>
      <xdr:row>113</xdr:row>
      <xdr:rowOff>0</xdr:rowOff>
    </xdr:from>
    <xdr:ext cx="152400" cy="106680"/>
    <xdr:sp macro="" textlink="">
      <xdr:nvSpPr>
        <xdr:cNvPr id="16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43467" y="83007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319</xdr:row>
      <xdr:rowOff>0</xdr:rowOff>
    </xdr:from>
    <xdr:ext cx="152400" cy="106680"/>
    <xdr:sp macro="" textlink="">
      <xdr:nvSpPr>
        <xdr:cNvPr id="16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89560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250</xdr:row>
      <xdr:rowOff>0</xdr:rowOff>
    </xdr:from>
    <xdr:ext cx="152400" cy="106680"/>
    <xdr:sp macro="" textlink="">
      <xdr:nvSpPr>
        <xdr:cNvPr id="17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250</xdr:row>
      <xdr:rowOff>0</xdr:rowOff>
    </xdr:from>
    <xdr:ext cx="152400" cy="106680"/>
    <xdr:sp macro="" textlink="">
      <xdr:nvSpPr>
        <xdr:cNvPr id="17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73867" y="87011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408</xdr:row>
      <xdr:rowOff>0</xdr:rowOff>
    </xdr:from>
    <xdr:to>
      <xdr:col>1</xdr:col>
      <xdr:colOff>152400</xdr:colOff>
      <xdr:row>408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29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121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5461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262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2208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217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574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152400</xdr:colOff>
      <xdr:row>264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482</xdr:row>
      <xdr:rowOff>0</xdr:rowOff>
    </xdr:from>
    <xdr:to>
      <xdr:col>1</xdr:col>
      <xdr:colOff>152400</xdr:colOff>
      <xdr:row>482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152400</xdr:colOff>
      <xdr:row>264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532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21479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156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410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657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128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747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9385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2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2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2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2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2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3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3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3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3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4744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3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</xdr:row>
      <xdr:rowOff>0</xdr:rowOff>
    </xdr:from>
    <xdr:ext cx="152400" cy="106680"/>
    <xdr:sp macro="" textlink="">
      <xdr:nvSpPr>
        <xdr:cNvPr id="3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8579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3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4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4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4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4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4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4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5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5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5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4</xdr:row>
      <xdr:rowOff>0</xdr:rowOff>
    </xdr:from>
    <xdr:ext cx="152400" cy="106680"/>
    <xdr:sp macro="" textlink="">
      <xdr:nvSpPr>
        <xdr:cNvPr id="5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5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5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6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6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</xdr:row>
      <xdr:rowOff>0</xdr:rowOff>
    </xdr:from>
    <xdr:ext cx="152400" cy="106680"/>
    <xdr:sp macro="" textlink="">
      <xdr:nvSpPr>
        <xdr:cNvPr id="6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</xdr:row>
      <xdr:rowOff>0</xdr:rowOff>
    </xdr:from>
    <xdr:ext cx="152400" cy="106680"/>
    <xdr:sp macro="" textlink="">
      <xdr:nvSpPr>
        <xdr:cNvPr id="6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6</xdr:row>
      <xdr:rowOff>0</xdr:rowOff>
    </xdr:from>
    <xdr:ext cx="152400" cy="106680"/>
    <xdr:sp macro="" textlink="">
      <xdr:nvSpPr>
        <xdr:cNvPr id="6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6</xdr:row>
      <xdr:rowOff>0</xdr:rowOff>
    </xdr:from>
    <xdr:ext cx="152400" cy="106680"/>
    <xdr:sp macro="" textlink="">
      <xdr:nvSpPr>
        <xdr:cNvPr id="6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2</xdr:row>
      <xdr:rowOff>0</xdr:rowOff>
    </xdr:from>
    <xdr:ext cx="152400" cy="106680"/>
    <xdr:sp macro="" textlink="">
      <xdr:nvSpPr>
        <xdr:cNvPr id="6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</xdr:row>
      <xdr:rowOff>0</xdr:rowOff>
    </xdr:from>
    <xdr:ext cx="152400" cy="106680"/>
    <xdr:sp macro="" textlink="">
      <xdr:nvSpPr>
        <xdr:cNvPr id="6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6</xdr:row>
      <xdr:rowOff>0</xdr:rowOff>
    </xdr:from>
    <xdr:ext cx="152400" cy="106680"/>
    <xdr:sp macro="" textlink="">
      <xdr:nvSpPr>
        <xdr:cNvPr id="6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6</xdr:row>
      <xdr:rowOff>0</xdr:rowOff>
    </xdr:from>
    <xdr:ext cx="152400" cy="106680"/>
    <xdr:sp macro="" textlink="">
      <xdr:nvSpPr>
        <xdr:cNvPr id="6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3</xdr:row>
      <xdr:rowOff>0</xdr:rowOff>
    </xdr:from>
    <xdr:ext cx="152400" cy="106680"/>
    <xdr:sp macro="" textlink="">
      <xdr:nvSpPr>
        <xdr:cNvPr id="7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3</xdr:row>
      <xdr:rowOff>0</xdr:rowOff>
    </xdr:from>
    <xdr:ext cx="152400" cy="106680"/>
    <xdr:sp macro="" textlink="">
      <xdr:nvSpPr>
        <xdr:cNvPr id="7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3</xdr:row>
      <xdr:rowOff>0</xdr:rowOff>
    </xdr:from>
    <xdr:ext cx="152400" cy="106680"/>
    <xdr:sp macro="" textlink="">
      <xdr:nvSpPr>
        <xdr:cNvPr id="7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3</xdr:row>
      <xdr:rowOff>0</xdr:rowOff>
    </xdr:from>
    <xdr:ext cx="152400" cy="106680"/>
    <xdr:sp macro="" textlink="">
      <xdr:nvSpPr>
        <xdr:cNvPr id="7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7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6</xdr:row>
      <xdr:rowOff>0</xdr:rowOff>
    </xdr:from>
    <xdr:ext cx="152400" cy="106680"/>
    <xdr:sp macro="" textlink="">
      <xdr:nvSpPr>
        <xdr:cNvPr id="7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1</xdr:row>
      <xdr:rowOff>0</xdr:rowOff>
    </xdr:from>
    <xdr:ext cx="152400" cy="106680"/>
    <xdr:sp macro="" textlink="">
      <xdr:nvSpPr>
        <xdr:cNvPr id="7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7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7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7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8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8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8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8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8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8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1</xdr:row>
      <xdr:rowOff>0</xdr:rowOff>
    </xdr:from>
    <xdr:ext cx="152400" cy="106680"/>
    <xdr:sp macro="" textlink="">
      <xdr:nvSpPr>
        <xdr:cNvPr id="8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5439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1</xdr:row>
      <xdr:rowOff>0</xdr:rowOff>
    </xdr:from>
    <xdr:ext cx="152400" cy="106680"/>
    <xdr:sp macro="" textlink="">
      <xdr:nvSpPr>
        <xdr:cNvPr id="87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5439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1</xdr:row>
      <xdr:rowOff>0</xdr:rowOff>
    </xdr:from>
    <xdr:ext cx="152400" cy="106680"/>
    <xdr:sp macro="" textlink="">
      <xdr:nvSpPr>
        <xdr:cNvPr id="8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543933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2</xdr:row>
      <xdr:rowOff>0</xdr:rowOff>
    </xdr:from>
    <xdr:ext cx="152400" cy="106680"/>
    <xdr:sp macro="" textlink="">
      <xdr:nvSpPr>
        <xdr:cNvPr id="8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9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9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2</xdr:row>
      <xdr:rowOff>0</xdr:rowOff>
    </xdr:from>
    <xdr:ext cx="152400" cy="106680"/>
    <xdr:sp macro="" textlink="">
      <xdr:nvSpPr>
        <xdr:cNvPr id="9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9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9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4</xdr:row>
      <xdr:rowOff>0</xdr:rowOff>
    </xdr:from>
    <xdr:ext cx="152400" cy="106680"/>
    <xdr:sp macro="" textlink="">
      <xdr:nvSpPr>
        <xdr:cNvPr id="9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9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9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9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9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2</xdr:row>
      <xdr:rowOff>0</xdr:rowOff>
    </xdr:from>
    <xdr:ext cx="152400" cy="106680"/>
    <xdr:sp macro="" textlink="">
      <xdr:nvSpPr>
        <xdr:cNvPr id="10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546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1</xdr:row>
      <xdr:rowOff>0</xdr:rowOff>
    </xdr:from>
    <xdr:ext cx="152400" cy="106680"/>
    <xdr:sp macro="" textlink="">
      <xdr:nvSpPr>
        <xdr:cNvPr id="10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22208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8</xdr:row>
      <xdr:rowOff>0</xdr:rowOff>
    </xdr:from>
    <xdr:ext cx="152400" cy="106680"/>
    <xdr:sp macro="" textlink="">
      <xdr:nvSpPr>
        <xdr:cNvPr id="10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3482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96832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3</xdr:row>
      <xdr:rowOff>0</xdr:rowOff>
    </xdr:from>
    <xdr:ext cx="152400" cy="106680"/>
    <xdr:sp macro="" textlink="">
      <xdr:nvSpPr>
        <xdr:cNvPr id="10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3</xdr:row>
      <xdr:rowOff>0</xdr:rowOff>
    </xdr:from>
    <xdr:ext cx="152400" cy="106680"/>
    <xdr:sp macro="" textlink="">
      <xdr:nvSpPr>
        <xdr:cNvPr id="10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6135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0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3</xdr:row>
      <xdr:rowOff>0</xdr:rowOff>
    </xdr:from>
    <xdr:ext cx="152400" cy="106680"/>
    <xdr:sp macro="" textlink="">
      <xdr:nvSpPr>
        <xdr:cNvPr id="1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543933" y="910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1</xdr:row>
      <xdr:rowOff>0</xdr:rowOff>
    </xdr:from>
    <xdr:ext cx="152400" cy="106680"/>
    <xdr:sp macro="" textlink="">
      <xdr:nvSpPr>
        <xdr:cNvPr id="116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47874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</xdr:row>
      <xdr:rowOff>0</xdr:rowOff>
    </xdr:from>
    <xdr:ext cx="152400" cy="106680"/>
    <xdr:sp macro="" textlink="">
      <xdr:nvSpPr>
        <xdr:cNvPr id="1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48238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</xdr:row>
      <xdr:rowOff>0</xdr:rowOff>
    </xdr:from>
    <xdr:ext cx="152400" cy="106680"/>
    <xdr:sp macro="" textlink="">
      <xdr:nvSpPr>
        <xdr:cNvPr id="1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482388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</xdr:row>
      <xdr:rowOff>0</xdr:rowOff>
    </xdr:from>
    <xdr:ext cx="152400" cy="106680"/>
    <xdr:sp macro="" textlink="">
      <xdr:nvSpPr>
        <xdr:cNvPr id="1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744516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6</xdr:row>
      <xdr:rowOff>0</xdr:rowOff>
    </xdr:from>
    <xdr:ext cx="152400" cy="106680"/>
    <xdr:sp macro="" textlink="">
      <xdr:nvSpPr>
        <xdr:cNvPr id="12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748157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68</xdr:col>
      <xdr:colOff>0</xdr:colOff>
      <xdr:row>5</xdr:row>
      <xdr:rowOff>0</xdr:rowOff>
    </xdr:from>
    <xdr:ext cx="152400" cy="106680"/>
    <xdr:sp macro="" textlink="">
      <xdr:nvSpPr>
        <xdr:cNvPr id="12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746336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1</xdr:row>
      <xdr:rowOff>0</xdr:rowOff>
    </xdr:from>
    <xdr:ext cx="152400" cy="106680"/>
    <xdr:sp macro="" textlink="">
      <xdr:nvSpPr>
        <xdr:cNvPr id="12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87922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1</xdr:row>
      <xdr:rowOff>0</xdr:rowOff>
    </xdr:from>
    <xdr:ext cx="152400" cy="106680"/>
    <xdr:sp macro="" textlink="">
      <xdr:nvSpPr>
        <xdr:cNvPr id="1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87922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1</xdr:row>
      <xdr:rowOff>0</xdr:rowOff>
    </xdr:from>
    <xdr:ext cx="152400" cy="106680"/>
    <xdr:sp macro="" textlink="">
      <xdr:nvSpPr>
        <xdr:cNvPr id="12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879221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38</xdr:row>
      <xdr:rowOff>0</xdr:rowOff>
    </xdr:from>
    <xdr:ext cx="152400" cy="106680"/>
    <xdr:sp macro="" textlink="">
      <xdr:nvSpPr>
        <xdr:cNvPr id="125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970237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12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613533" y="7099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</xdr:row>
      <xdr:rowOff>0</xdr:rowOff>
    </xdr:from>
    <xdr:ext cx="152400" cy="106680"/>
    <xdr:sp macro="" textlink="">
      <xdr:nvSpPr>
        <xdr:cNvPr id="12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152400" cy="106680"/>
    <xdr:sp macro="" textlink="">
      <xdr:nvSpPr>
        <xdr:cNvPr id="12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1274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12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6</xdr:row>
      <xdr:rowOff>0</xdr:rowOff>
    </xdr:from>
    <xdr:ext cx="152400" cy="106680"/>
    <xdr:sp macro="" textlink="">
      <xdr:nvSpPr>
        <xdr:cNvPr id="13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6383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13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13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</xdr:row>
      <xdr:rowOff>0</xdr:rowOff>
    </xdr:from>
    <xdr:ext cx="152400" cy="106680"/>
    <xdr:sp macro="" textlink="">
      <xdr:nvSpPr>
        <xdr:cNvPr id="13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36770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427</xdr:row>
      <xdr:rowOff>0</xdr:rowOff>
    </xdr:from>
    <xdr:to>
      <xdr:col>1</xdr:col>
      <xdr:colOff>152400</xdr:colOff>
      <xdr:row>427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2931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728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152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5461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275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94657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496</xdr:row>
      <xdr:rowOff>0</xdr:rowOff>
    </xdr:from>
    <xdr:to>
      <xdr:col>1</xdr:col>
      <xdr:colOff>152400</xdr:colOff>
      <xdr:row>496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2208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233</xdr:row>
      <xdr:rowOff>0</xdr:rowOff>
    </xdr:from>
    <xdr:ext cx="152400" cy="106680"/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83735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152400" cy="106680"/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574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496</xdr:row>
      <xdr:rowOff>0</xdr:rowOff>
    </xdr:from>
    <xdr:to>
      <xdr:col>1</xdr:col>
      <xdr:colOff>152400</xdr:colOff>
      <xdr:row>496</xdr:row>
      <xdr:rowOff>106680</xdr:rowOff>
    </xdr:to>
    <xdr:sp macro="" textlink="">
      <xdr:nvSpPr>
        <xdr:cNvPr id="10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152400</xdr:colOff>
      <xdr:row>262</xdr:row>
      <xdr:rowOff>106680</xdr:rowOff>
    </xdr:to>
    <xdr:sp macro="" textlink="">
      <xdr:nvSpPr>
        <xdr:cNvPr id="11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496</xdr:row>
      <xdr:rowOff>0</xdr:rowOff>
    </xdr:from>
    <xdr:to>
      <xdr:col>1</xdr:col>
      <xdr:colOff>152400</xdr:colOff>
      <xdr:row>496</xdr:row>
      <xdr:rowOff>106680</xdr:rowOff>
    </xdr:to>
    <xdr:sp macro="" textlink="">
      <xdr:nvSpPr>
        <xdr:cNvPr id="1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8567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152400</xdr:colOff>
      <xdr:row>262</xdr:row>
      <xdr:rowOff>106680</xdr:rowOff>
    </xdr:to>
    <xdr:sp macro="" textlink="">
      <xdr:nvSpPr>
        <xdr:cNvPr id="1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98298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529</xdr:row>
      <xdr:rowOff>0</xdr:rowOff>
    </xdr:from>
    <xdr:ext cx="152400" cy="106680"/>
    <xdr:sp macro="" textlink="">
      <xdr:nvSpPr>
        <xdr:cNvPr id="1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214799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156</xdr:row>
      <xdr:rowOff>0</xdr:rowOff>
    </xdr:from>
    <xdr:ext cx="152400" cy="106680"/>
    <xdr:sp macro="" textlink="">
      <xdr:nvSpPr>
        <xdr:cNvPr id="1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61891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426</xdr:row>
      <xdr:rowOff>0</xdr:rowOff>
    </xdr:from>
    <xdr:ext cx="152400" cy="106680"/>
    <xdr:sp macro="" textlink="">
      <xdr:nvSpPr>
        <xdr:cNvPr id="1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176572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152400" cy="106680"/>
    <xdr:sp macro="" textlink="">
      <xdr:nvSpPr>
        <xdr:cNvPr id="1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406</xdr:row>
      <xdr:rowOff>0</xdr:rowOff>
    </xdr:from>
    <xdr:ext cx="152400" cy="106680"/>
    <xdr:sp macro="" textlink="">
      <xdr:nvSpPr>
        <xdr:cNvPr id="18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7475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19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152400" cy="106680"/>
    <xdr:sp macro="" textlink="">
      <xdr:nvSpPr>
        <xdr:cNvPr id="20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249385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21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22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201</xdr:row>
      <xdr:rowOff>0</xdr:rowOff>
    </xdr:from>
    <xdr:ext cx="152400" cy="106680"/>
    <xdr:sp macro="" textlink="">
      <xdr:nvSpPr>
        <xdr:cNvPr id="23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76454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152400" cy="106680"/>
    <xdr:sp macro="" textlink="">
      <xdr:nvSpPr>
        <xdr:cNvPr id="24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0922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2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106680</xdr:rowOff>
    </xdr:to>
    <xdr:sp macro="" textlink="">
      <xdr:nvSpPr>
        <xdr:cNvPr id="3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366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138</xdr:row>
      <xdr:rowOff>0</xdr:rowOff>
    </xdr:from>
    <xdr:ext cx="152400" cy="106680"/>
    <xdr:sp macro="" textlink="">
      <xdr:nvSpPr>
        <xdr:cNvPr id="4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09533" y="11286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149</xdr:row>
      <xdr:rowOff>0</xdr:rowOff>
    </xdr:from>
    <xdr:ext cx="152400" cy="106680"/>
    <xdr:sp macro="" textlink="">
      <xdr:nvSpPr>
        <xdr:cNvPr id="5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309533" y="13288433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6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7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106680</xdr:rowOff>
    </xdr:to>
    <xdr:sp macro="" textlink="">
      <xdr:nvSpPr>
        <xdr:cNvPr id="8" name="AutoShape 6" descr="England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11300" y="364067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106680</xdr:rowOff>
    </xdr:to>
    <xdr:sp macro="" textlink="">
      <xdr:nvSpPr>
        <xdr:cNvPr id="9" name="AutoShape 7" descr="England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11300" y="2730500"/>
          <a:ext cx="15240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/>
  </sheetViews>
  <sheetFormatPr defaultRowHeight="14.35" x14ac:dyDescent="0.5"/>
  <cols>
    <col min="1" max="1" width="5.5859375" customWidth="1"/>
    <col min="2" max="2" width="22.76171875" customWidth="1"/>
    <col min="3" max="21" width="8.9375" style="1"/>
  </cols>
  <sheetData>
    <row r="1" spans="1:22" s="10" customFormat="1" ht="45" customHeight="1" x14ac:dyDescent="0.55000000000000004">
      <c r="A1" s="13" t="s">
        <v>44</v>
      </c>
      <c r="B1" s="2" t="s">
        <v>8</v>
      </c>
      <c r="C1" s="3" t="s">
        <v>9</v>
      </c>
      <c r="D1" s="3" t="s">
        <v>10</v>
      </c>
      <c r="E1" s="3" t="s">
        <v>11</v>
      </c>
      <c r="F1" s="3" t="s">
        <v>37</v>
      </c>
      <c r="G1" s="3" t="s">
        <v>31</v>
      </c>
      <c r="H1" s="3" t="s">
        <v>32</v>
      </c>
      <c r="I1" s="3" t="s">
        <v>33</v>
      </c>
      <c r="J1" s="3" t="s">
        <v>38</v>
      </c>
      <c r="K1" s="3" t="s">
        <v>39</v>
      </c>
      <c r="L1" s="3" t="s">
        <v>13</v>
      </c>
      <c r="M1" s="3" t="s">
        <v>12</v>
      </c>
      <c r="N1" s="3" t="s">
        <v>34</v>
      </c>
      <c r="O1" s="3" t="s">
        <v>40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41</v>
      </c>
      <c r="U1" s="3" t="s">
        <v>42</v>
      </c>
      <c r="V1" s="9" t="s">
        <v>121</v>
      </c>
    </row>
    <row r="2" spans="1:22" ht="21" customHeight="1" x14ac:dyDescent="0.5">
      <c r="A2" s="7">
        <v>1</v>
      </c>
      <c r="B2" s="33" t="s">
        <v>50</v>
      </c>
      <c r="C2" s="7">
        <v>39</v>
      </c>
      <c r="D2" s="7">
        <v>34</v>
      </c>
      <c r="E2" s="7">
        <v>5</v>
      </c>
      <c r="F2" s="7">
        <v>87.179487179487182</v>
      </c>
      <c r="G2" s="7">
        <v>329</v>
      </c>
      <c r="H2" s="7">
        <v>181</v>
      </c>
      <c r="I2" s="7">
        <v>148</v>
      </c>
      <c r="J2" s="7">
        <v>8.4358974358974361</v>
      </c>
      <c r="K2" s="7">
        <v>4.6410256410256414</v>
      </c>
      <c r="L2" s="7">
        <v>3.7948717948717947</v>
      </c>
      <c r="M2" s="7">
        <v>102.32102564102566</v>
      </c>
      <c r="N2" s="7">
        <v>94.373846153846131</v>
      </c>
      <c r="O2" s="7">
        <v>7.9471794871795254</v>
      </c>
      <c r="P2" s="7">
        <v>112.41</v>
      </c>
      <c r="Q2" s="7">
        <v>93.75</v>
      </c>
      <c r="R2" s="7">
        <v>104.39</v>
      </c>
      <c r="S2" s="7">
        <v>77.069999999999993</v>
      </c>
      <c r="T2" s="7" t="s">
        <v>119</v>
      </c>
      <c r="U2" s="7">
        <v>7</v>
      </c>
      <c r="V2" s="12">
        <v>12</v>
      </c>
    </row>
    <row r="3" spans="1:22" ht="21" customHeight="1" x14ac:dyDescent="0.5">
      <c r="A3" s="7">
        <v>2</v>
      </c>
      <c r="B3" s="33" t="s">
        <v>54</v>
      </c>
      <c r="C3" s="7">
        <v>47</v>
      </c>
      <c r="D3" s="7">
        <v>36</v>
      </c>
      <c r="E3" s="7">
        <v>11</v>
      </c>
      <c r="F3" s="7">
        <v>76.59574468085107</v>
      </c>
      <c r="G3" s="7">
        <v>361</v>
      </c>
      <c r="H3" s="7">
        <v>231</v>
      </c>
      <c r="I3" s="7">
        <v>130</v>
      </c>
      <c r="J3" s="7">
        <v>7.6808510638297873</v>
      </c>
      <c r="K3" s="7">
        <v>4.9148936170212769</v>
      </c>
      <c r="L3" s="7">
        <v>2.7659574468085104</v>
      </c>
      <c r="M3" s="7">
        <v>100.42829787234041</v>
      </c>
      <c r="N3" s="7">
        <v>93.849361702127638</v>
      </c>
      <c r="O3" s="7">
        <v>6.5789361702127707</v>
      </c>
      <c r="P3" s="7">
        <v>118.21</v>
      </c>
      <c r="Q3" s="7">
        <v>91.56</v>
      </c>
      <c r="R3" s="7">
        <v>109.46</v>
      </c>
      <c r="S3" s="7">
        <v>79.290000000000006</v>
      </c>
      <c r="T3" s="7" t="s">
        <v>118</v>
      </c>
      <c r="U3" s="7">
        <v>4</v>
      </c>
      <c r="V3" s="12">
        <v>15</v>
      </c>
    </row>
    <row r="4" spans="1:22" ht="21" customHeight="1" x14ac:dyDescent="0.5">
      <c r="A4" s="7">
        <v>3</v>
      </c>
      <c r="B4" s="33" t="s">
        <v>4</v>
      </c>
      <c r="C4" s="7">
        <v>35</v>
      </c>
      <c r="D4" s="7">
        <v>22</v>
      </c>
      <c r="E4" s="7">
        <v>13</v>
      </c>
      <c r="F4" s="7">
        <v>62.857142857142854</v>
      </c>
      <c r="G4" s="7">
        <v>237</v>
      </c>
      <c r="H4" s="7">
        <v>202</v>
      </c>
      <c r="I4" s="7">
        <v>35</v>
      </c>
      <c r="J4" s="7">
        <v>6.7714285714285714</v>
      </c>
      <c r="K4" s="7">
        <v>5.7714285714285714</v>
      </c>
      <c r="L4" s="7">
        <v>1</v>
      </c>
      <c r="M4" s="7">
        <v>98.081428571428575</v>
      </c>
      <c r="N4" s="7">
        <v>92.738857142857128</v>
      </c>
      <c r="O4" s="7">
        <v>5.3425714285714463</v>
      </c>
      <c r="P4" s="7">
        <v>111.37</v>
      </c>
      <c r="Q4" s="7">
        <v>79.64</v>
      </c>
      <c r="R4" s="7">
        <v>112.41</v>
      </c>
      <c r="S4" s="7">
        <v>72.900000000000006</v>
      </c>
      <c r="T4" s="7" t="s">
        <v>117</v>
      </c>
      <c r="U4" s="7">
        <v>2</v>
      </c>
      <c r="V4" s="12">
        <v>15</v>
      </c>
    </row>
    <row r="5" spans="1:22" ht="21" customHeight="1" x14ac:dyDescent="0.5">
      <c r="A5" s="7">
        <v>4</v>
      </c>
      <c r="B5" s="33" t="s">
        <v>45</v>
      </c>
      <c r="C5" s="7">
        <v>21</v>
      </c>
      <c r="D5" s="7">
        <v>15</v>
      </c>
      <c r="E5" s="7">
        <v>6</v>
      </c>
      <c r="F5" s="7">
        <v>71.428569999999993</v>
      </c>
      <c r="G5" s="7">
        <v>155</v>
      </c>
      <c r="H5" s="7">
        <v>134</v>
      </c>
      <c r="I5" s="7">
        <v>21</v>
      </c>
      <c r="J5" s="7">
        <v>7.3809519999999997</v>
      </c>
      <c r="K5" s="7">
        <v>6.3809519999999997</v>
      </c>
      <c r="L5" s="7">
        <v>1</v>
      </c>
      <c r="M5" s="7">
        <v>96.817139999999995</v>
      </c>
      <c r="N5" s="7">
        <v>94.253330000000005</v>
      </c>
      <c r="O5" s="7">
        <v>2.5638100000000001</v>
      </c>
      <c r="P5" s="7">
        <v>103.7</v>
      </c>
      <c r="Q5" s="7">
        <v>89.14</v>
      </c>
      <c r="R5" s="7">
        <v>107.57</v>
      </c>
      <c r="S5" s="7">
        <v>78.45</v>
      </c>
      <c r="T5" s="7" t="s">
        <v>115</v>
      </c>
      <c r="U5" s="7">
        <v>1</v>
      </c>
      <c r="V5" s="12">
        <v>7</v>
      </c>
    </row>
    <row r="6" spans="1:22" ht="21" customHeight="1" x14ac:dyDescent="0.5">
      <c r="A6" s="7">
        <v>5</v>
      </c>
      <c r="B6" s="33" t="s">
        <v>1</v>
      </c>
      <c r="C6" s="7">
        <v>18</v>
      </c>
      <c r="D6" s="7">
        <v>13</v>
      </c>
      <c r="E6" s="7">
        <v>5</v>
      </c>
      <c r="F6" s="7">
        <v>72.222222222222214</v>
      </c>
      <c r="G6" s="7">
        <v>131</v>
      </c>
      <c r="H6" s="7">
        <v>92</v>
      </c>
      <c r="I6" s="7">
        <v>39</v>
      </c>
      <c r="J6" s="7">
        <v>7.2777777777777777</v>
      </c>
      <c r="K6" s="7">
        <v>5.1111111111111107</v>
      </c>
      <c r="L6" s="7">
        <v>2.166666666666667</v>
      </c>
      <c r="M6" s="7">
        <v>97.143333333333345</v>
      </c>
      <c r="N6" s="7">
        <v>92.733888888888885</v>
      </c>
      <c r="O6" s="7">
        <v>4.4094444444444605</v>
      </c>
      <c r="P6" s="7">
        <v>103.81</v>
      </c>
      <c r="Q6" s="7">
        <v>86.28</v>
      </c>
      <c r="R6" s="7">
        <v>101.04</v>
      </c>
      <c r="S6" s="7">
        <v>77.13</v>
      </c>
      <c r="T6" s="7" t="s">
        <v>117</v>
      </c>
      <c r="U6" s="7">
        <v>1</v>
      </c>
      <c r="V6" s="12">
        <v>6</v>
      </c>
    </row>
    <row r="7" spans="1:22" ht="21" customHeight="1" x14ac:dyDescent="0.5">
      <c r="A7" s="7">
        <v>6</v>
      </c>
      <c r="B7" s="33" t="s">
        <v>69</v>
      </c>
      <c r="C7" s="7">
        <v>42</v>
      </c>
      <c r="D7" s="7">
        <v>26</v>
      </c>
      <c r="E7" s="7">
        <v>16</v>
      </c>
      <c r="F7" s="7">
        <v>61.904761904761905</v>
      </c>
      <c r="G7" s="7">
        <v>279</v>
      </c>
      <c r="H7" s="7">
        <v>225</v>
      </c>
      <c r="I7" s="7">
        <v>54</v>
      </c>
      <c r="J7" s="7">
        <v>6.6428571428571432</v>
      </c>
      <c r="K7" s="7">
        <v>5.3571428571428568</v>
      </c>
      <c r="L7" s="7">
        <v>1.2857142857142865</v>
      </c>
      <c r="M7" s="7">
        <v>94.981190476190449</v>
      </c>
      <c r="N7" s="7">
        <v>91.977380952380969</v>
      </c>
      <c r="O7" s="7">
        <v>3.0038095238094797</v>
      </c>
      <c r="P7" s="7">
        <v>109.83</v>
      </c>
      <c r="Q7" s="7">
        <v>82.24</v>
      </c>
      <c r="R7" s="7">
        <v>109.57</v>
      </c>
      <c r="S7" s="7">
        <v>72.52</v>
      </c>
      <c r="T7" s="7" t="s">
        <v>117</v>
      </c>
      <c r="U7" s="7">
        <v>1</v>
      </c>
      <c r="V7" s="12">
        <v>17</v>
      </c>
    </row>
    <row r="8" spans="1:22" ht="21" customHeight="1" x14ac:dyDescent="0.5">
      <c r="A8" s="7">
        <v>7</v>
      </c>
      <c r="B8" s="33" t="s">
        <v>63</v>
      </c>
      <c r="C8" s="7">
        <v>12</v>
      </c>
      <c r="D8" s="7">
        <v>6</v>
      </c>
      <c r="E8" s="7">
        <v>6</v>
      </c>
      <c r="F8" s="7">
        <v>50</v>
      </c>
      <c r="G8" s="7">
        <v>61</v>
      </c>
      <c r="H8" s="7">
        <v>72</v>
      </c>
      <c r="I8" s="7">
        <v>-11</v>
      </c>
      <c r="J8" s="7">
        <v>5.083333333333333</v>
      </c>
      <c r="K8" s="7">
        <v>6</v>
      </c>
      <c r="L8" s="7">
        <v>-0.91666666666666696</v>
      </c>
      <c r="M8" s="7">
        <v>89.468333333333348</v>
      </c>
      <c r="N8" s="7">
        <v>95.337499999999991</v>
      </c>
      <c r="O8" s="7">
        <v>-5.8691666666666436</v>
      </c>
      <c r="P8" s="7">
        <v>99.6</v>
      </c>
      <c r="Q8" s="7">
        <v>82.17</v>
      </c>
      <c r="R8" s="7">
        <v>103.66</v>
      </c>
      <c r="S8" s="7">
        <v>86.42</v>
      </c>
      <c r="T8" s="7" t="s">
        <v>114</v>
      </c>
      <c r="U8" s="7">
        <v>1</v>
      </c>
      <c r="V8" s="12">
        <v>7</v>
      </c>
    </row>
    <row r="9" spans="1:22" ht="21" customHeight="1" x14ac:dyDescent="0.5">
      <c r="A9" s="7">
        <v>8</v>
      </c>
      <c r="B9" s="33" t="s">
        <v>73</v>
      </c>
      <c r="C9" s="7">
        <v>25</v>
      </c>
      <c r="D9" s="7">
        <v>11</v>
      </c>
      <c r="E9" s="7">
        <v>14</v>
      </c>
      <c r="F9" s="7">
        <v>44</v>
      </c>
      <c r="G9" s="7">
        <v>124</v>
      </c>
      <c r="H9" s="7">
        <v>154</v>
      </c>
      <c r="I9" s="7">
        <v>-30</v>
      </c>
      <c r="J9" s="7">
        <v>4.96</v>
      </c>
      <c r="K9" s="7">
        <v>6.16</v>
      </c>
      <c r="L9" s="7">
        <v>-1.2000000000000002</v>
      </c>
      <c r="M9" s="7">
        <v>92.7928</v>
      </c>
      <c r="N9" s="7">
        <v>95.657200000000017</v>
      </c>
      <c r="O9" s="7">
        <v>-2.8644000000000176</v>
      </c>
      <c r="P9" s="7">
        <v>103.37</v>
      </c>
      <c r="Q9" s="7">
        <v>78.42</v>
      </c>
      <c r="R9" s="7">
        <v>107.69</v>
      </c>
      <c r="S9" s="7">
        <v>78.48</v>
      </c>
      <c r="T9" s="7" t="s">
        <v>114</v>
      </c>
      <c r="U9" s="7">
        <v>1</v>
      </c>
      <c r="V9" s="12">
        <v>15</v>
      </c>
    </row>
    <row r="10" spans="1:22" ht="21" customHeight="1" x14ac:dyDescent="0.5">
      <c r="A10" s="7">
        <v>9</v>
      </c>
      <c r="B10" s="33" t="s">
        <v>52</v>
      </c>
      <c r="C10" s="7">
        <v>44</v>
      </c>
      <c r="D10" s="7">
        <v>26</v>
      </c>
      <c r="E10" s="7">
        <v>18</v>
      </c>
      <c r="F10" s="7">
        <v>59.090909090909093</v>
      </c>
      <c r="G10" s="7">
        <v>298</v>
      </c>
      <c r="H10" s="7">
        <v>272</v>
      </c>
      <c r="I10" s="7">
        <v>26</v>
      </c>
      <c r="J10" s="7">
        <v>6.7727272727272725</v>
      </c>
      <c r="K10" s="7">
        <v>6.1818181818181817</v>
      </c>
      <c r="L10" s="7">
        <v>0.59090909090909083</v>
      </c>
      <c r="M10" s="7">
        <v>95.282954545454515</v>
      </c>
      <c r="N10" s="7">
        <v>93.926136363636317</v>
      </c>
      <c r="O10" s="7">
        <v>1.3568181818181984</v>
      </c>
      <c r="P10" s="7">
        <v>106.13</v>
      </c>
      <c r="Q10" s="7">
        <v>82.84</v>
      </c>
      <c r="R10" s="7">
        <v>111.37</v>
      </c>
      <c r="S10" s="7">
        <v>75.349999999999994</v>
      </c>
      <c r="T10" s="7" t="s">
        <v>120</v>
      </c>
      <c r="U10" s="7">
        <v>0</v>
      </c>
      <c r="V10" s="12">
        <v>18</v>
      </c>
    </row>
    <row r="11" spans="1:22" ht="21" customHeight="1" x14ac:dyDescent="0.5">
      <c r="A11" s="7">
        <v>10</v>
      </c>
      <c r="B11" s="33" t="s">
        <v>80</v>
      </c>
      <c r="C11" s="7">
        <v>17</v>
      </c>
      <c r="D11" s="7">
        <v>11</v>
      </c>
      <c r="E11" s="7">
        <v>6</v>
      </c>
      <c r="F11" s="7">
        <v>64.705882352941174</v>
      </c>
      <c r="G11" s="7">
        <v>112</v>
      </c>
      <c r="H11" s="7">
        <v>93</v>
      </c>
      <c r="I11" s="7">
        <v>19</v>
      </c>
      <c r="J11" s="7">
        <v>6.5882352941176467</v>
      </c>
      <c r="K11" s="7">
        <v>5.4705882352941178</v>
      </c>
      <c r="L11" s="7">
        <v>1.117647058823529</v>
      </c>
      <c r="M11" s="7">
        <v>96.214117647058814</v>
      </c>
      <c r="N11" s="7">
        <v>92.937647058823529</v>
      </c>
      <c r="O11" s="7">
        <v>3.2764705882352843</v>
      </c>
      <c r="P11" s="7">
        <v>106.09</v>
      </c>
      <c r="Q11" s="7">
        <v>91.6</v>
      </c>
      <c r="R11" s="7">
        <v>105.3</v>
      </c>
      <c r="S11" s="7">
        <v>73.3</v>
      </c>
      <c r="T11" s="7" t="s">
        <v>114</v>
      </c>
      <c r="U11" s="7">
        <v>0</v>
      </c>
      <c r="V11" s="12">
        <v>6</v>
      </c>
    </row>
    <row r="12" spans="1:22" ht="21" customHeight="1" x14ac:dyDescent="0.5">
      <c r="A12" s="7">
        <v>11</v>
      </c>
      <c r="B12" s="33" t="s">
        <v>55</v>
      </c>
      <c r="C12" s="7">
        <v>14</v>
      </c>
      <c r="D12" s="7">
        <v>9</v>
      </c>
      <c r="E12" s="7">
        <v>5</v>
      </c>
      <c r="F12" s="7">
        <v>64.285714285714292</v>
      </c>
      <c r="G12" s="7">
        <v>88</v>
      </c>
      <c r="H12" s="7">
        <v>82</v>
      </c>
      <c r="I12" s="7">
        <v>6</v>
      </c>
      <c r="J12" s="7">
        <v>6.2857142857142856</v>
      </c>
      <c r="K12" s="7">
        <v>5.8571428571428568</v>
      </c>
      <c r="L12" s="7">
        <v>0.42857142857142883</v>
      </c>
      <c r="M12" s="7">
        <v>97.162857142857135</v>
      </c>
      <c r="N12" s="7">
        <v>94.995000000000005</v>
      </c>
      <c r="O12" s="7">
        <v>2.1678571428571303</v>
      </c>
      <c r="P12" s="7">
        <v>103.66</v>
      </c>
      <c r="Q12" s="7">
        <v>103.66</v>
      </c>
      <c r="R12" s="7">
        <v>84.32</v>
      </c>
      <c r="S12" s="7">
        <v>84.32</v>
      </c>
      <c r="T12" s="7" t="s">
        <v>114</v>
      </c>
      <c r="U12" s="7">
        <v>0</v>
      </c>
      <c r="V12" s="12">
        <v>5</v>
      </c>
    </row>
    <row r="13" spans="1:22" ht="21" customHeight="1" x14ac:dyDescent="0.5">
      <c r="A13" s="7">
        <v>12</v>
      </c>
      <c r="B13" s="33" t="s">
        <v>26</v>
      </c>
      <c r="C13" s="7">
        <v>34</v>
      </c>
      <c r="D13" s="7">
        <v>20</v>
      </c>
      <c r="E13" s="7">
        <v>14</v>
      </c>
      <c r="F13" s="7">
        <v>58.82352941176471</v>
      </c>
      <c r="G13" s="7">
        <v>230</v>
      </c>
      <c r="H13" s="7">
        <v>197</v>
      </c>
      <c r="I13" s="7">
        <v>33</v>
      </c>
      <c r="J13" s="7">
        <v>6.7647058823529411</v>
      </c>
      <c r="K13" s="7">
        <v>5.7941176470588234</v>
      </c>
      <c r="L13" s="7">
        <v>0.97058823529411775</v>
      </c>
      <c r="M13" s="7">
        <v>94.40117647058824</v>
      </c>
      <c r="N13" s="7">
        <v>90.970294117647057</v>
      </c>
      <c r="O13" s="7">
        <v>3.4308823529411825</v>
      </c>
      <c r="P13" s="7">
        <v>107.63</v>
      </c>
      <c r="Q13" s="7">
        <v>84.07</v>
      </c>
      <c r="R13" s="7">
        <v>107.45</v>
      </c>
      <c r="S13" s="7">
        <v>63.2</v>
      </c>
      <c r="T13" s="7" t="s">
        <v>114</v>
      </c>
      <c r="U13" s="7">
        <v>0</v>
      </c>
      <c r="V13" s="12">
        <v>14</v>
      </c>
    </row>
    <row r="14" spans="1:22" ht="21" customHeight="1" x14ac:dyDescent="0.5">
      <c r="A14" s="7">
        <v>13</v>
      </c>
      <c r="B14" s="33" t="s">
        <v>78</v>
      </c>
      <c r="C14" s="7">
        <v>12</v>
      </c>
      <c r="D14" s="7">
        <v>6</v>
      </c>
      <c r="E14" s="7">
        <v>6</v>
      </c>
      <c r="F14" s="7">
        <v>50</v>
      </c>
      <c r="G14" s="7">
        <v>77</v>
      </c>
      <c r="H14" s="7">
        <v>74</v>
      </c>
      <c r="I14" s="7">
        <v>3</v>
      </c>
      <c r="J14" s="7">
        <v>6.416666666666667</v>
      </c>
      <c r="K14" s="7">
        <v>6.166666666666667</v>
      </c>
      <c r="L14" s="7">
        <v>0.25</v>
      </c>
      <c r="M14" s="7">
        <v>94.035000000000011</v>
      </c>
      <c r="N14" s="7">
        <v>91.556666666666672</v>
      </c>
      <c r="O14" s="7">
        <v>2.4783333333333388</v>
      </c>
      <c r="P14" s="7">
        <v>103.66</v>
      </c>
      <c r="Q14" s="7">
        <v>83.45</v>
      </c>
      <c r="R14" s="7">
        <v>101.05</v>
      </c>
      <c r="S14" s="7">
        <v>79.37</v>
      </c>
      <c r="T14" s="7" t="s">
        <v>114</v>
      </c>
      <c r="U14" s="7">
        <v>0</v>
      </c>
      <c r="V14" s="12">
        <v>6</v>
      </c>
    </row>
    <row r="15" spans="1:22" ht="21" customHeight="1" x14ac:dyDescent="0.5">
      <c r="A15" s="7">
        <v>14</v>
      </c>
      <c r="B15" s="33" t="s">
        <v>66</v>
      </c>
      <c r="C15" s="7">
        <v>8</v>
      </c>
      <c r="D15" s="7">
        <v>4</v>
      </c>
      <c r="E15" s="7">
        <v>4</v>
      </c>
      <c r="F15" s="7">
        <v>50</v>
      </c>
      <c r="G15" s="7">
        <v>44</v>
      </c>
      <c r="H15" s="7">
        <v>43</v>
      </c>
      <c r="I15" s="7">
        <v>1</v>
      </c>
      <c r="J15" s="7">
        <v>5.5</v>
      </c>
      <c r="K15" s="7">
        <v>5.375</v>
      </c>
      <c r="L15" s="7">
        <v>0.125</v>
      </c>
      <c r="M15" s="7">
        <v>96.075000000000003</v>
      </c>
      <c r="N15" s="7">
        <v>93.736249999999998</v>
      </c>
      <c r="O15" s="7">
        <v>2.3387500000000045</v>
      </c>
      <c r="P15" s="7">
        <v>100.93</v>
      </c>
      <c r="Q15" s="7">
        <v>90.61</v>
      </c>
      <c r="R15" s="7">
        <v>101.67</v>
      </c>
      <c r="S15" s="7">
        <v>83.27</v>
      </c>
      <c r="T15" s="7" t="s">
        <v>114</v>
      </c>
      <c r="U15" s="7">
        <v>0</v>
      </c>
      <c r="V15" s="12">
        <v>4</v>
      </c>
    </row>
    <row r="16" spans="1:22" ht="21" customHeight="1" x14ac:dyDescent="0.5">
      <c r="A16" s="7">
        <v>15</v>
      </c>
      <c r="B16" s="33" t="s">
        <v>61</v>
      </c>
      <c r="C16" s="7">
        <v>15</v>
      </c>
      <c r="D16" s="7">
        <v>6</v>
      </c>
      <c r="E16" s="7">
        <v>9</v>
      </c>
      <c r="F16" s="7">
        <v>40</v>
      </c>
      <c r="G16" s="7">
        <v>85</v>
      </c>
      <c r="H16" s="7">
        <v>99</v>
      </c>
      <c r="I16" s="7">
        <v>-14</v>
      </c>
      <c r="J16" s="7">
        <v>5.666666666666667</v>
      </c>
      <c r="K16" s="7">
        <v>6.6</v>
      </c>
      <c r="L16" s="7">
        <v>-0.93333333333333268</v>
      </c>
      <c r="M16" s="7">
        <v>94.297333333333341</v>
      </c>
      <c r="N16" s="7">
        <v>96.273333333333326</v>
      </c>
      <c r="O16" s="7">
        <v>-1.9759999999999849</v>
      </c>
      <c r="P16" s="7">
        <v>109.57</v>
      </c>
      <c r="Q16" s="7">
        <v>83.8</v>
      </c>
      <c r="R16" s="7">
        <v>111.65</v>
      </c>
      <c r="S16" s="7">
        <v>82.24</v>
      </c>
      <c r="T16" s="7" t="s">
        <v>114</v>
      </c>
      <c r="U16" s="7">
        <v>0</v>
      </c>
      <c r="V16" s="7">
        <v>9</v>
      </c>
    </row>
    <row r="17" spans="1:22" ht="21" customHeight="1" x14ac:dyDescent="0.5">
      <c r="A17" s="7">
        <v>16</v>
      </c>
      <c r="B17" s="33" t="s">
        <v>3</v>
      </c>
      <c r="C17" s="7">
        <v>32</v>
      </c>
      <c r="D17" s="7">
        <v>15</v>
      </c>
      <c r="E17" s="7">
        <v>17</v>
      </c>
      <c r="F17" s="7">
        <v>46.875</v>
      </c>
      <c r="G17" s="7">
        <v>179</v>
      </c>
      <c r="H17" s="7">
        <v>183</v>
      </c>
      <c r="I17" s="7">
        <v>-4</v>
      </c>
      <c r="J17" s="7">
        <v>5.59375</v>
      </c>
      <c r="K17" s="7">
        <v>5.71875</v>
      </c>
      <c r="L17" s="7">
        <v>-0.125</v>
      </c>
      <c r="M17" s="7">
        <v>94.579687500000006</v>
      </c>
      <c r="N17" s="7">
        <v>92.763437499999981</v>
      </c>
      <c r="O17" s="7">
        <v>1.816250000000025</v>
      </c>
      <c r="P17" s="7">
        <v>107.69</v>
      </c>
      <c r="Q17" s="7">
        <v>83.74</v>
      </c>
      <c r="R17" s="7">
        <v>109.42</v>
      </c>
      <c r="S17" s="7">
        <v>74.87</v>
      </c>
      <c r="T17" s="7" t="s">
        <v>6</v>
      </c>
      <c r="U17" s="7">
        <v>0</v>
      </c>
      <c r="V17" s="7">
        <v>17</v>
      </c>
    </row>
    <row r="18" spans="1:22" ht="21" customHeight="1" x14ac:dyDescent="0.5">
      <c r="A18" s="7">
        <v>17</v>
      </c>
      <c r="B18" s="33" t="s">
        <v>48</v>
      </c>
      <c r="C18" s="7">
        <v>2</v>
      </c>
      <c r="D18" s="7">
        <v>1</v>
      </c>
      <c r="E18" s="7">
        <v>1</v>
      </c>
      <c r="F18" s="7">
        <v>50</v>
      </c>
      <c r="G18" s="7">
        <v>11</v>
      </c>
      <c r="H18" s="7">
        <v>11</v>
      </c>
      <c r="I18" s="7">
        <v>0</v>
      </c>
      <c r="J18" s="7">
        <v>5.5</v>
      </c>
      <c r="K18" s="7">
        <v>5.5</v>
      </c>
      <c r="L18" s="7">
        <v>0</v>
      </c>
      <c r="M18" s="7">
        <v>94.454999999999998</v>
      </c>
      <c r="N18" s="7">
        <v>92.515000000000001</v>
      </c>
      <c r="O18" s="7">
        <v>1.9399999999999977</v>
      </c>
      <c r="P18" s="7">
        <v>97.19</v>
      </c>
      <c r="Q18" s="7">
        <v>91.72</v>
      </c>
      <c r="R18" s="7">
        <v>99.02</v>
      </c>
      <c r="S18" s="7">
        <v>86.01</v>
      </c>
      <c r="T18" s="7" t="s">
        <v>5</v>
      </c>
      <c r="U18" s="7">
        <v>0</v>
      </c>
      <c r="V18" s="7">
        <v>1</v>
      </c>
    </row>
    <row r="19" spans="1:22" ht="21" customHeight="1" x14ac:dyDescent="0.5">
      <c r="A19" s="7">
        <v>18</v>
      </c>
      <c r="B19" s="33" t="s">
        <v>110</v>
      </c>
      <c r="C19" s="7">
        <v>2</v>
      </c>
      <c r="D19" s="7">
        <v>1</v>
      </c>
      <c r="E19" s="7">
        <v>1</v>
      </c>
      <c r="F19" s="7">
        <v>50</v>
      </c>
      <c r="G19" s="7">
        <v>10</v>
      </c>
      <c r="H19" s="7">
        <v>14</v>
      </c>
      <c r="I19" s="7">
        <v>-4</v>
      </c>
      <c r="J19" s="7">
        <v>5</v>
      </c>
      <c r="K19" s="7">
        <v>7</v>
      </c>
      <c r="L19" s="7">
        <v>-2</v>
      </c>
      <c r="M19" s="7">
        <v>84.644999999999996</v>
      </c>
      <c r="N19" s="7">
        <v>86.44</v>
      </c>
      <c r="O19" s="7">
        <v>-1.7950000000000017</v>
      </c>
      <c r="P19" s="7">
        <v>85.83</v>
      </c>
      <c r="Q19" s="7">
        <v>83.46</v>
      </c>
      <c r="R19" s="7">
        <v>89.43</v>
      </c>
      <c r="S19" s="7">
        <v>83.45</v>
      </c>
      <c r="T19" s="7" t="s">
        <v>5</v>
      </c>
      <c r="U19" s="7">
        <v>0</v>
      </c>
      <c r="V19" s="7">
        <v>1</v>
      </c>
    </row>
    <row r="20" spans="1:22" ht="21" customHeight="1" x14ac:dyDescent="0.5">
      <c r="A20" s="7">
        <v>19</v>
      </c>
      <c r="B20" s="33" t="s">
        <v>58</v>
      </c>
      <c r="C20" s="7">
        <v>2</v>
      </c>
      <c r="D20" s="7">
        <v>1</v>
      </c>
      <c r="E20" s="7">
        <v>1</v>
      </c>
      <c r="F20" s="7">
        <v>50</v>
      </c>
      <c r="G20" s="7">
        <v>7</v>
      </c>
      <c r="H20" s="7">
        <v>12</v>
      </c>
      <c r="I20" s="7">
        <v>-5</v>
      </c>
      <c r="J20" s="7">
        <v>3.5</v>
      </c>
      <c r="K20" s="7">
        <v>6</v>
      </c>
      <c r="L20" s="7">
        <v>-2.5</v>
      </c>
      <c r="M20" s="7">
        <v>85.65</v>
      </c>
      <c r="N20" s="7">
        <v>93.02</v>
      </c>
      <c r="O20" s="7">
        <v>-7.37</v>
      </c>
      <c r="P20" s="7">
        <v>90.04</v>
      </c>
      <c r="Q20" s="7">
        <v>81.260000000000005</v>
      </c>
      <c r="R20" s="7">
        <v>99.82</v>
      </c>
      <c r="S20" s="7">
        <v>86.22</v>
      </c>
      <c r="T20" s="7" t="s">
        <v>5</v>
      </c>
      <c r="U20" s="7">
        <v>0</v>
      </c>
      <c r="V20" s="7">
        <v>1</v>
      </c>
    </row>
    <row r="21" spans="1:22" ht="21" customHeight="1" x14ac:dyDescent="0.5">
      <c r="A21" s="7">
        <v>20</v>
      </c>
      <c r="B21" s="33" t="s">
        <v>93</v>
      </c>
      <c r="C21" s="7">
        <v>3</v>
      </c>
      <c r="D21" s="7">
        <v>1</v>
      </c>
      <c r="E21" s="7">
        <v>2</v>
      </c>
      <c r="F21" s="7">
        <v>33.333333333333329</v>
      </c>
      <c r="G21" s="7">
        <v>11</v>
      </c>
      <c r="H21" s="7">
        <v>17</v>
      </c>
      <c r="I21" s="7">
        <v>-6</v>
      </c>
      <c r="J21" s="7">
        <v>3.6666666666666665</v>
      </c>
      <c r="K21" s="7">
        <v>5.666666666666667</v>
      </c>
      <c r="L21" s="7">
        <v>-2.0000000000000004</v>
      </c>
      <c r="M21" s="7">
        <v>92.333333333333329</v>
      </c>
      <c r="N21" s="7">
        <v>100.31333333333333</v>
      </c>
      <c r="O21" s="7">
        <v>-7.980000000000004</v>
      </c>
      <c r="P21" s="7">
        <v>98.35</v>
      </c>
      <c r="Q21" s="7">
        <v>87.71</v>
      </c>
      <c r="R21" s="7">
        <v>111.41</v>
      </c>
      <c r="S21" s="7">
        <v>87.62</v>
      </c>
      <c r="T21" s="7" t="s">
        <v>5</v>
      </c>
      <c r="U21" s="7">
        <v>0</v>
      </c>
      <c r="V21" s="7">
        <v>2</v>
      </c>
    </row>
    <row r="22" spans="1:22" ht="21" customHeight="1" x14ac:dyDescent="0.5">
      <c r="A22" s="7">
        <v>21</v>
      </c>
      <c r="B22" s="33" t="s">
        <v>27</v>
      </c>
      <c r="C22" s="7">
        <v>4</v>
      </c>
      <c r="D22" s="7">
        <v>1</v>
      </c>
      <c r="E22" s="7">
        <v>3</v>
      </c>
      <c r="F22" s="7">
        <v>25</v>
      </c>
      <c r="G22" s="7">
        <v>14</v>
      </c>
      <c r="H22" s="7">
        <v>24</v>
      </c>
      <c r="I22" s="7">
        <v>-10</v>
      </c>
      <c r="J22" s="7">
        <v>3.5</v>
      </c>
      <c r="K22" s="7">
        <v>6</v>
      </c>
      <c r="L22" s="7">
        <v>-2.5</v>
      </c>
      <c r="M22" s="7">
        <v>90.532500000000013</v>
      </c>
      <c r="N22" s="7">
        <v>94.3125</v>
      </c>
      <c r="O22" s="7">
        <v>-3.7799999999999869</v>
      </c>
      <c r="P22" s="7">
        <v>96.87</v>
      </c>
      <c r="Q22" s="7">
        <v>79.290000000000006</v>
      </c>
      <c r="R22" s="7">
        <v>96.59</v>
      </c>
      <c r="S22" s="7">
        <v>92.22</v>
      </c>
      <c r="T22" s="7" t="s">
        <v>5</v>
      </c>
      <c r="U22" s="7">
        <v>0</v>
      </c>
      <c r="V22" s="7">
        <v>3</v>
      </c>
    </row>
    <row r="23" spans="1:22" ht="21" customHeight="1" x14ac:dyDescent="0.5">
      <c r="A23" s="7">
        <v>22</v>
      </c>
      <c r="B23" s="33" t="s">
        <v>75</v>
      </c>
      <c r="C23" s="7">
        <v>8</v>
      </c>
      <c r="D23" s="7">
        <v>2</v>
      </c>
      <c r="E23" s="7">
        <v>6</v>
      </c>
      <c r="F23" s="7">
        <v>25</v>
      </c>
      <c r="G23" s="7">
        <v>24</v>
      </c>
      <c r="H23" s="7">
        <v>46</v>
      </c>
      <c r="I23" s="7">
        <v>-22</v>
      </c>
      <c r="J23" s="7">
        <v>3</v>
      </c>
      <c r="K23" s="7">
        <v>5.75</v>
      </c>
      <c r="L23" s="7">
        <v>-2.75</v>
      </c>
      <c r="M23" s="7">
        <v>89.273750000000007</v>
      </c>
      <c r="N23" s="7">
        <v>96.02</v>
      </c>
      <c r="O23" s="7">
        <v>-6.7462499999999892</v>
      </c>
      <c r="P23" s="7">
        <v>101.88</v>
      </c>
      <c r="Q23" s="7">
        <v>78.23</v>
      </c>
      <c r="R23" s="7">
        <v>118.21</v>
      </c>
      <c r="S23" s="7">
        <v>69.900000000000006</v>
      </c>
      <c r="T23" s="7" t="s">
        <v>5</v>
      </c>
      <c r="U23" s="7">
        <v>0</v>
      </c>
      <c r="V23" s="7">
        <v>6</v>
      </c>
    </row>
    <row r="24" spans="1:22" ht="21" customHeight="1" x14ac:dyDescent="0.5">
      <c r="A24" s="7">
        <v>23</v>
      </c>
      <c r="B24" s="33" t="s">
        <v>70</v>
      </c>
      <c r="C24" s="7">
        <v>4</v>
      </c>
      <c r="D24" s="7">
        <v>1</v>
      </c>
      <c r="E24" s="7">
        <v>3</v>
      </c>
      <c r="F24" s="7">
        <v>25</v>
      </c>
      <c r="G24" s="7">
        <v>12</v>
      </c>
      <c r="H24" s="7">
        <v>27</v>
      </c>
      <c r="I24" s="7">
        <v>-15</v>
      </c>
      <c r="J24" s="7">
        <v>3</v>
      </c>
      <c r="K24" s="7">
        <v>6.75</v>
      </c>
      <c r="L24" s="7">
        <v>-3.75</v>
      </c>
      <c r="M24" s="7">
        <v>87.752499999999998</v>
      </c>
      <c r="N24" s="7">
        <v>93.047499999999999</v>
      </c>
      <c r="O24" s="7">
        <v>-5.2950000000000017</v>
      </c>
      <c r="P24" s="7">
        <v>98.76</v>
      </c>
      <c r="Q24" s="7">
        <v>76.59</v>
      </c>
      <c r="R24" s="7">
        <v>100.24</v>
      </c>
      <c r="S24" s="7">
        <v>87.82</v>
      </c>
      <c r="T24" s="7" t="s">
        <v>5</v>
      </c>
      <c r="U24" s="7">
        <v>0</v>
      </c>
      <c r="V24" s="7">
        <v>3</v>
      </c>
    </row>
    <row r="25" spans="1:22" ht="21" customHeight="1" x14ac:dyDescent="0.5">
      <c r="A25" s="7">
        <v>24</v>
      </c>
      <c r="B25" s="33" t="s">
        <v>60</v>
      </c>
      <c r="C25" s="7">
        <v>4</v>
      </c>
      <c r="D25" s="7">
        <v>1</v>
      </c>
      <c r="E25" s="7">
        <v>3</v>
      </c>
      <c r="F25" s="7">
        <v>25</v>
      </c>
      <c r="G25" s="7">
        <v>11</v>
      </c>
      <c r="H25" s="7">
        <v>25</v>
      </c>
      <c r="I25" s="7">
        <v>-14</v>
      </c>
      <c r="J25" s="7">
        <v>2.75</v>
      </c>
      <c r="K25" s="7">
        <v>6.25</v>
      </c>
      <c r="L25" s="7">
        <v>-3.5</v>
      </c>
      <c r="M25" s="7">
        <v>83.647499999999994</v>
      </c>
      <c r="N25" s="7">
        <v>92.797500000000014</v>
      </c>
      <c r="O25" s="7">
        <v>-9.1500000000000199</v>
      </c>
      <c r="P25" s="7">
        <v>86.02</v>
      </c>
      <c r="Q25" s="7">
        <v>81.97</v>
      </c>
      <c r="R25" s="7">
        <v>100.34</v>
      </c>
      <c r="S25" s="7">
        <v>85.64</v>
      </c>
      <c r="T25" s="7" t="s">
        <v>5</v>
      </c>
      <c r="U25" s="7">
        <v>0</v>
      </c>
      <c r="V25" s="7">
        <v>3</v>
      </c>
    </row>
    <row r="26" spans="1:22" ht="21" customHeight="1" x14ac:dyDescent="0.5">
      <c r="A26" s="7">
        <v>25</v>
      </c>
      <c r="B26" s="33" t="s">
        <v>30</v>
      </c>
      <c r="C26" s="7">
        <v>9</v>
      </c>
      <c r="D26" s="7">
        <v>1</v>
      </c>
      <c r="E26" s="7">
        <v>8</v>
      </c>
      <c r="F26" s="7">
        <v>11.111111111111111</v>
      </c>
      <c r="G26" s="7">
        <v>24</v>
      </c>
      <c r="H26" s="7">
        <v>55</v>
      </c>
      <c r="I26" s="7">
        <v>-31</v>
      </c>
      <c r="J26" s="7">
        <v>2.6666666666666665</v>
      </c>
      <c r="K26" s="7">
        <v>6.1111111111111107</v>
      </c>
      <c r="L26" s="7">
        <v>-3.4444444444444442</v>
      </c>
      <c r="M26" s="7">
        <v>80.430000000000007</v>
      </c>
      <c r="N26" s="7">
        <v>93.367777777777789</v>
      </c>
      <c r="O26" s="7">
        <v>-12.937777777777782</v>
      </c>
      <c r="P26" s="7">
        <v>91.12</v>
      </c>
      <c r="Q26" s="7">
        <v>69.900000000000006</v>
      </c>
      <c r="R26" s="7">
        <v>99.84</v>
      </c>
      <c r="S26" s="7">
        <v>78.23</v>
      </c>
      <c r="T26" s="7" t="s">
        <v>5</v>
      </c>
      <c r="U26" s="7">
        <v>0</v>
      </c>
      <c r="V26" s="7">
        <v>8</v>
      </c>
    </row>
    <row r="27" spans="1:22" ht="21" customHeight="1" x14ac:dyDescent="0.5">
      <c r="A27" s="7">
        <v>26</v>
      </c>
      <c r="B27" s="33" t="s">
        <v>109</v>
      </c>
      <c r="C27" s="7">
        <v>1</v>
      </c>
      <c r="D27" s="7">
        <v>0</v>
      </c>
      <c r="E27" s="7">
        <v>1</v>
      </c>
      <c r="F27" s="7">
        <v>0</v>
      </c>
      <c r="G27" s="7">
        <v>5</v>
      </c>
      <c r="H27" s="7">
        <v>6</v>
      </c>
      <c r="I27" s="7">
        <v>-1</v>
      </c>
      <c r="J27" s="7">
        <v>5</v>
      </c>
      <c r="K27" s="7">
        <v>6</v>
      </c>
      <c r="L27" s="7">
        <v>-1</v>
      </c>
      <c r="M27" s="7">
        <v>86.83</v>
      </c>
      <c r="N27" s="7">
        <v>87.7</v>
      </c>
      <c r="O27" s="7">
        <v>-0.87000000000000455</v>
      </c>
      <c r="P27" s="7">
        <v>86.83</v>
      </c>
      <c r="Q27" s="7">
        <v>86.83</v>
      </c>
      <c r="R27" s="7">
        <v>87.7</v>
      </c>
      <c r="S27" s="7">
        <v>87.7</v>
      </c>
      <c r="T27" s="7">
        <v>1</v>
      </c>
      <c r="U27" s="7">
        <v>0</v>
      </c>
      <c r="V27" s="7">
        <v>1</v>
      </c>
    </row>
    <row r="28" spans="1:22" ht="21" customHeight="1" x14ac:dyDescent="0.5">
      <c r="A28" s="7">
        <v>27</v>
      </c>
      <c r="B28" s="33" t="s">
        <v>106</v>
      </c>
      <c r="C28" s="7">
        <v>1</v>
      </c>
      <c r="D28" s="7">
        <v>0</v>
      </c>
      <c r="E28" s="7">
        <v>1</v>
      </c>
      <c r="F28" s="7">
        <v>0</v>
      </c>
      <c r="G28" s="7">
        <v>4</v>
      </c>
      <c r="H28" s="7">
        <v>6</v>
      </c>
      <c r="I28" s="7">
        <v>-2</v>
      </c>
      <c r="J28" s="7">
        <v>4</v>
      </c>
      <c r="K28" s="7">
        <v>6</v>
      </c>
      <c r="L28" s="7">
        <v>-2</v>
      </c>
      <c r="M28" s="7">
        <v>88.96</v>
      </c>
      <c r="N28" s="7">
        <v>102.31</v>
      </c>
      <c r="O28" s="7">
        <v>-13.350000000000009</v>
      </c>
      <c r="P28" s="7">
        <v>88.96</v>
      </c>
      <c r="Q28" s="7">
        <v>88.96</v>
      </c>
      <c r="R28" s="7">
        <v>102.31</v>
      </c>
      <c r="S28" s="7">
        <v>102.31</v>
      </c>
      <c r="T28" s="7">
        <v>1</v>
      </c>
      <c r="U28" s="7">
        <v>0</v>
      </c>
      <c r="V28" s="7">
        <v>1</v>
      </c>
    </row>
    <row r="29" spans="1:22" ht="21" customHeight="1" x14ac:dyDescent="0.5">
      <c r="A29" s="7">
        <v>28</v>
      </c>
      <c r="B29" s="33" t="s">
        <v>97</v>
      </c>
      <c r="C29" s="7">
        <v>1</v>
      </c>
      <c r="D29" s="7">
        <v>0</v>
      </c>
      <c r="E29" s="7">
        <v>1</v>
      </c>
      <c r="F29" s="7">
        <v>0</v>
      </c>
      <c r="G29" s="7">
        <v>4</v>
      </c>
      <c r="H29" s="7">
        <v>6</v>
      </c>
      <c r="I29" s="7">
        <v>-2</v>
      </c>
      <c r="J29" s="7">
        <v>4</v>
      </c>
      <c r="K29" s="7">
        <v>6</v>
      </c>
      <c r="L29" s="7">
        <v>-2</v>
      </c>
      <c r="M29" s="7">
        <v>81.86</v>
      </c>
      <c r="N29" s="7">
        <v>82.84</v>
      </c>
      <c r="O29" s="7">
        <v>-0.98000000000000398</v>
      </c>
      <c r="P29" s="7">
        <v>81.86</v>
      </c>
      <c r="Q29" s="7">
        <v>81.86</v>
      </c>
      <c r="R29" s="7">
        <v>82.84</v>
      </c>
      <c r="S29" s="7">
        <v>82.84</v>
      </c>
      <c r="T29" s="7">
        <v>1</v>
      </c>
      <c r="U29" s="7">
        <v>0</v>
      </c>
      <c r="V29" s="7">
        <v>1</v>
      </c>
    </row>
    <row r="30" spans="1:22" ht="21" customHeight="1" x14ac:dyDescent="0.5">
      <c r="A30" s="7">
        <v>29</v>
      </c>
      <c r="B30" s="33" t="s">
        <v>107</v>
      </c>
      <c r="C30" s="7">
        <v>2</v>
      </c>
      <c r="D30" s="7">
        <v>0</v>
      </c>
      <c r="E30" s="7">
        <v>2</v>
      </c>
      <c r="F30" s="7">
        <v>0</v>
      </c>
      <c r="G30" s="7">
        <v>7</v>
      </c>
      <c r="H30" s="7">
        <v>12</v>
      </c>
      <c r="I30" s="7">
        <v>-5</v>
      </c>
      <c r="J30" s="7">
        <v>3.5</v>
      </c>
      <c r="K30" s="7">
        <v>6</v>
      </c>
      <c r="L30" s="7">
        <v>-2.5</v>
      </c>
      <c r="M30" s="7">
        <v>83.444999999999993</v>
      </c>
      <c r="N30" s="7">
        <v>93.164999999999992</v>
      </c>
      <c r="O30" s="7">
        <v>-9.7199999999999989</v>
      </c>
      <c r="P30" s="7">
        <v>89.23</v>
      </c>
      <c r="Q30" s="7">
        <v>77.66</v>
      </c>
      <c r="R30" s="7">
        <v>95.88</v>
      </c>
      <c r="S30" s="7">
        <v>90.45</v>
      </c>
      <c r="T30" s="7">
        <v>1</v>
      </c>
      <c r="U30" s="7">
        <v>0</v>
      </c>
      <c r="V30" s="7">
        <v>2</v>
      </c>
    </row>
    <row r="31" spans="1:22" ht="21" customHeight="1" x14ac:dyDescent="0.5">
      <c r="A31" s="7">
        <v>30</v>
      </c>
      <c r="B31" s="33" t="s">
        <v>111</v>
      </c>
      <c r="C31" s="7">
        <v>1</v>
      </c>
      <c r="D31" s="7">
        <v>0</v>
      </c>
      <c r="E31" s="7">
        <v>1</v>
      </c>
      <c r="F31" s="7">
        <v>0</v>
      </c>
      <c r="G31" s="7">
        <v>3</v>
      </c>
      <c r="H31" s="7">
        <v>6</v>
      </c>
      <c r="I31" s="7">
        <v>-3</v>
      </c>
      <c r="J31" s="7">
        <v>3</v>
      </c>
      <c r="K31" s="7">
        <v>6</v>
      </c>
      <c r="L31" s="7">
        <v>-3</v>
      </c>
      <c r="M31" s="7">
        <v>86.59</v>
      </c>
      <c r="N31" s="7">
        <v>94.77</v>
      </c>
      <c r="O31" s="7">
        <v>-8.1799999999999926</v>
      </c>
      <c r="P31" s="7">
        <v>86.59</v>
      </c>
      <c r="Q31" s="7">
        <v>86.59</v>
      </c>
      <c r="R31" s="7">
        <v>94.77</v>
      </c>
      <c r="S31" s="7">
        <v>94.77</v>
      </c>
      <c r="T31" s="7">
        <v>1</v>
      </c>
      <c r="U31" s="7">
        <v>0</v>
      </c>
      <c r="V31" s="7">
        <v>1</v>
      </c>
    </row>
    <row r="32" spans="1:22" ht="21" customHeight="1" x14ac:dyDescent="0.5">
      <c r="A32" s="7">
        <v>31</v>
      </c>
      <c r="B32" s="33" t="s">
        <v>85</v>
      </c>
      <c r="C32" s="7">
        <v>1</v>
      </c>
      <c r="D32" s="7">
        <v>0</v>
      </c>
      <c r="E32" s="7">
        <v>1</v>
      </c>
      <c r="F32" s="7">
        <v>0</v>
      </c>
      <c r="G32" s="7">
        <v>3</v>
      </c>
      <c r="H32" s="7">
        <v>6</v>
      </c>
      <c r="I32" s="7">
        <v>-3</v>
      </c>
      <c r="J32" s="7">
        <v>3</v>
      </c>
      <c r="K32" s="7">
        <v>6</v>
      </c>
      <c r="L32" s="7">
        <v>-3</v>
      </c>
      <c r="M32" s="7">
        <v>83.93</v>
      </c>
      <c r="N32" s="7">
        <v>102.5</v>
      </c>
      <c r="O32" s="7">
        <v>-18.569999999999993</v>
      </c>
      <c r="P32" s="7">
        <v>83.93</v>
      </c>
      <c r="Q32" s="7">
        <v>83.93</v>
      </c>
      <c r="R32" s="7">
        <v>102.5</v>
      </c>
      <c r="S32" s="7">
        <v>102.5</v>
      </c>
      <c r="T32" s="7">
        <v>1</v>
      </c>
      <c r="U32" s="7">
        <v>0</v>
      </c>
      <c r="V32" s="7">
        <v>1</v>
      </c>
    </row>
    <row r="33" spans="1:22" ht="21" customHeight="1" x14ac:dyDescent="0.5">
      <c r="A33" s="7">
        <v>32</v>
      </c>
      <c r="B33" s="33" t="s">
        <v>59</v>
      </c>
      <c r="C33" s="7">
        <v>2</v>
      </c>
      <c r="D33" s="7">
        <v>0</v>
      </c>
      <c r="E33" s="7">
        <v>2</v>
      </c>
      <c r="F33" s="7">
        <v>0</v>
      </c>
      <c r="G33" s="7">
        <v>6</v>
      </c>
      <c r="H33" s="7">
        <v>12</v>
      </c>
      <c r="I33" s="7">
        <v>-6</v>
      </c>
      <c r="J33" s="7">
        <v>3</v>
      </c>
      <c r="K33" s="7">
        <v>6</v>
      </c>
      <c r="L33" s="7">
        <v>-3</v>
      </c>
      <c r="M33" s="7">
        <v>82.62</v>
      </c>
      <c r="N33" s="7">
        <v>89.44</v>
      </c>
      <c r="O33" s="7">
        <v>-6.8199999999999932</v>
      </c>
      <c r="P33" s="7">
        <v>90.04</v>
      </c>
      <c r="Q33" s="7">
        <v>81.260000000000005</v>
      </c>
      <c r="R33" s="7">
        <v>99.82</v>
      </c>
      <c r="S33" s="7">
        <v>86.22</v>
      </c>
      <c r="T33" s="7">
        <v>1</v>
      </c>
      <c r="U33" s="7">
        <v>0</v>
      </c>
      <c r="V33" s="7">
        <v>2</v>
      </c>
    </row>
    <row r="34" spans="1:22" ht="21" customHeight="1" x14ac:dyDescent="0.5">
      <c r="A34" s="7">
        <v>33</v>
      </c>
      <c r="B34" s="33" t="s">
        <v>95</v>
      </c>
      <c r="C34" s="7">
        <v>1</v>
      </c>
      <c r="D34" s="7">
        <v>0</v>
      </c>
      <c r="E34" s="7">
        <v>1</v>
      </c>
      <c r="F34" s="7">
        <v>0</v>
      </c>
      <c r="G34" s="7">
        <v>3</v>
      </c>
      <c r="H34" s="7">
        <v>6</v>
      </c>
      <c r="I34" s="7">
        <v>-3</v>
      </c>
      <c r="J34" s="7">
        <v>3</v>
      </c>
      <c r="K34" s="7">
        <v>6</v>
      </c>
      <c r="L34" s="7">
        <v>-3</v>
      </c>
      <c r="M34" s="7">
        <v>78.930000000000007</v>
      </c>
      <c r="N34" s="7">
        <v>97.62</v>
      </c>
      <c r="O34" s="7">
        <v>-18.689999999999998</v>
      </c>
      <c r="P34" s="7">
        <v>78.930000000000007</v>
      </c>
      <c r="Q34" s="7">
        <v>78.930000000000007</v>
      </c>
      <c r="R34" s="7">
        <v>97.62</v>
      </c>
      <c r="S34" s="7">
        <v>97.62</v>
      </c>
      <c r="T34" s="7">
        <v>1</v>
      </c>
      <c r="U34" s="7">
        <v>0</v>
      </c>
      <c r="V34" s="7">
        <v>1</v>
      </c>
    </row>
    <row r="35" spans="1:22" ht="21" customHeight="1" x14ac:dyDescent="0.5">
      <c r="A35" s="7">
        <v>34</v>
      </c>
      <c r="B35" s="33" t="s">
        <v>65</v>
      </c>
      <c r="C35" s="7">
        <v>10</v>
      </c>
      <c r="D35" s="7">
        <v>0</v>
      </c>
      <c r="E35" s="7">
        <v>10</v>
      </c>
      <c r="F35" s="7">
        <v>0</v>
      </c>
      <c r="G35" s="7">
        <v>27</v>
      </c>
      <c r="H35" s="7">
        <v>60</v>
      </c>
      <c r="I35" s="7">
        <v>-33</v>
      </c>
      <c r="J35" s="7">
        <v>2.7</v>
      </c>
      <c r="K35" s="7">
        <v>6</v>
      </c>
      <c r="L35" s="7">
        <v>-3.3</v>
      </c>
      <c r="M35" s="7">
        <v>86.932999999999993</v>
      </c>
      <c r="N35" s="7">
        <v>94.545000000000002</v>
      </c>
      <c r="O35" s="7">
        <v>-7.612000000000009</v>
      </c>
      <c r="P35" s="7">
        <v>92.84</v>
      </c>
      <c r="Q35" s="7">
        <v>74.77</v>
      </c>
      <c r="R35" s="7">
        <v>105.69</v>
      </c>
      <c r="S35" s="7">
        <v>79.64</v>
      </c>
      <c r="T35" s="7">
        <v>1</v>
      </c>
      <c r="U35" s="7">
        <v>0</v>
      </c>
      <c r="V35" s="7">
        <v>10</v>
      </c>
    </row>
    <row r="36" spans="1:22" ht="21" customHeight="1" x14ac:dyDescent="0.5">
      <c r="A36" s="7">
        <v>35</v>
      </c>
      <c r="B36" s="33" t="s">
        <v>49</v>
      </c>
      <c r="C36" s="7">
        <v>7</v>
      </c>
      <c r="D36" s="7">
        <v>0</v>
      </c>
      <c r="E36" s="7">
        <v>7</v>
      </c>
      <c r="F36" s="7">
        <v>0</v>
      </c>
      <c r="G36" s="7">
        <v>18</v>
      </c>
      <c r="H36" s="7">
        <v>42</v>
      </c>
      <c r="I36" s="7">
        <v>-24</v>
      </c>
      <c r="J36" s="7">
        <v>2.5714285714285716</v>
      </c>
      <c r="K36" s="7">
        <v>6</v>
      </c>
      <c r="L36" s="7">
        <v>-3.4285714285714284</v>
      </c>
      <c r="M36" s="7">
        <v>87.395714285714277</v>
      </c>
      <c r="N36" s="7">
        <v>97.082857142857137</v>
      </c>
      <c r="O36" s="7">
        <v>-9.6871428571428595</v>
      </c>
      <c r="P36" s="7">
        <v>91.85</v>
      </c>
      <c r="Q36" s="7">
        <v>84.69</v>
      </c>
      <c r="R36" s="7">
        <v>107.89</v>
      </c>
      <c r="S36" s="7">
        <v>87.9</v>
      </c>
      <c r="T36" s="7">
        <v>1</v>
      </c>
      <c r="U36" s="7">
        <v>0</v>
      </c>
      <c r="V36" s="7">
        <v>7</v>
      </c>
    </row>
    <row r="37" spans="1:22" ht="21" customHeight="1" x14ac:dyDescent="0.5">
      <c r="A37" s="7">
        <v>36</v>
      </c>
      <c r="B37" s="33" t="s">
        <v>91</v>
      </c>
      <c r="C37" s="7">
        <v>5</v>
      </c>
      <c r="D37" s="7">
        <v>0</v>
      </c>
      <c r="E37" s="7">
        <v>5</v>
      </c>
      <c r="F37" s="7">
        <v>0</v>
      </c>
      <c r="G37" s="7">
        <v>12</v>
      </c>
      <c r="H37" s="7">
        <v>30</v>
      </c>
      <c r="I37" s="7">
        <v>-18</v>
      </c>
      <c r="J37" s="7">
        <v>2.4</v>
      </c>
      <c r="K37" s="7">
        <v>6</v>
      </c>
      <c r="L37" s="7">
        <v>-3.6</v>
      </c>
      <c r="M37" s="7">
        <v>89.47</v>
      </c>
      <c r="N37" s="7">
        <v>93.524000000000001</v>
      </c>
      <c r="O37" s="7">
        <v>-4.054000000000002</v>
      </c>
      <c r="P37" s="7">
        <v>93.13</v>
      </c>
      <c r="Q37" s="7">
        <v>84.99</v>
      </c>
      <c r="R37" s="7">
        <v>106.13</v>
      </c>
      <c r="S37" s="7">
        <v>84.08</v>
      </c>
      <c r="T37" s="7">
        <v>1</v>
      </c>
      <c r="U37" s="7">
        <v>0</v>
      </c>
      <c r="V37" s="7">
        <v>5</v>
      </c>
    </row>
    <row r="38" spans="1:22" ht="21" customHeight="1" x14ac:dyDescent="0.5">
      <c r="A38" s="7">
        <v>37</v>
      </c>
      <c r="B38" s="33" t="s">
        <v>89</v>
      </c>
      <c r="C38" s="7">
        <v>3</v>
      </c>
      <c r="D38" s="7">
        <v>0</v>
      </c>
      <c r="E38" s="7">
        <v>3</v>
      </c>
      <c r="F38" s="7">
        <v>0</v>
      </c>
      <c r="G38" s="7">
        <v>7</v>
      </c>
      <c r="H38" s="7">
        <v>18</v>
      </c>
      <c r="I38" s="7">
        <v>-11</v>
      </c>
      <c r="J38" s="7">
        <v>2.3333333333333335</v>
      </c>
      <c r="K38" s="7">
        <v>6</v>
      </c>
      <c r="L38" s="7">
        <v>-3.6666666666666665</v>
      </c>
      <c r="M38" s="7">
        <v>84.75333333333333</v>
      </c>
      <c r="N38" s="7">
        <v>101.8</v>
      </c>
      <c r="O38" s="7">
        <v>-17.046666666666667</v>
      </c>
      <c r="P38" s="7">
        <v>87.5</v>
      </c>
      <c r="Q38" s="7">
        <v>79.34</v>
      </c>
      <c r="R38" s="7">
        <v>107.56</v>
      </c>
      <c r="S38" s="7">
        <v>96.67</v>
      </c>
      <c r="T38" s="7">
        <v>1</v>
      </c>
      <c r="U38" s="7">
        <v>0</v>
      </c>
      <c r="V38" s="7">
        <v>3</v>
      </c>
    </row>
    <row r="39" spans="1:22" ht="21" customHeight="1" x14ac:dyDescent="0.5">
      <c r="A39" s="7">
        <v>38</v>
      </c>
      <c r="B39" s="33" t="s">
        <v>76</v>
      </c>
      <c r="C39" s="7">
        <v>3</v>
      </c>
      <c r="D39" s="7">
        <v>0</v>
      </c>
      <c r="E39" s="7">
        <v>3</v>
      </c>
      <c r="F39" s="7">
        <v>0</v>
      </c>
      <c r="G39" s="7">
        <v>7</v>
      </c>
      <c r="H39" s="7">
        <v>18</v>
      </c>
      <c r="I39" s="7">
        <v>-11</v>
      </c>
      <c r="J39" s="7">
        <v>2.3333333333333335</v>
      </c>
      <c r="K39" s="7">
        <v>6</v>
      </c>
      <c r="L39" s="7">
        <v>-3.6666666666666665</v>
      </c>
      <c r="M39" s="7">
        <v>84.643333333333331</v>
      </c>
      <c r="N39" s="7">
        <v>91.113333333333344</v>
      </c>
      <c r="O39" s="7">
        <v>-6.4700000000000131</v>
      </c>
      <c r="P39" s="7">
        <v>87.12</v>
      </c>
      <c r="Q39" s="7">
        <v>81.31</v>
      </c>
      <c r="R39" s="7">
        <v>94.11</v>
      </c>
      <c r="S39" s="7">
        <v>88.29</v>
      </c>
      <c r="T39" s="7">
        <v>1</v>
      </c>
      <c r="U39" s="7">
        <v>0</v>
      </c>
      <c r="V39" s="7">
        <v>3</v>
      </c>
    </row>
    <row r="40" spans="1:22" ht="21" customHeight="1" x14ac:dyDescent="0.5">
      <c r="A40" s="7">
        <v>39</v>
      </c>
      <c r="B40" s="33" t="s">
        <v>92</v>
      </c>
      <c r="C40" s="7">
        <v>4</v>
      </c>
      <c r="D40" s="7">
        <v>0</v>
      </c>
      <c r="E40" s="7">
        <v>4</v>
      </c>
      <c r="F40" s="7">
        <v>0</v>
      </c>
      <c r="G40" s="7">
        <v>9</v>
      </c>
      <c r="H40" s="7">
        <v>24</v>
      </c>
      <c r="I40" s="7">
        <v>-15</v>
      </c>
      <c r="J40" s="7">
        <v>2.25</v>
      </c>
      <c r="K40" s="7">
        <v>6</v>
      </c>
      <c r="L40" s="7">
        <v>-3.75</v>
      </c>
      <c r="M40" s="7">
        <v>87.015000000000001</v>
      </c>
      <c r="N40" s="7">
        <v>94.004999999999995</v>
      </c>
      <c r="O40" s="7">
        <v>-6.9899999999999949</v>
      </c>
      <c r="P40" s="7">
        <v>91.79</v>
      </c>
      <c r="Q40" s="7">
        <v>81.31</v>
      </c>
      <c r="R40" s="7">
        <v>95.8</v>
      </c>
      <c r="S40" s="7">
        <v>92.46</v>
      </c>
      <c r="T40" s="7">
        <v>1</v>
      </c>
      <c r="U40" s="7">
        <v>0</v>
      </c>
      <c r="V40" s="7">
        <v>4</v>
      </c>
    </row>
    <row r="41" spans="1:22" ht="21" customHeight="1" x14ac:dyDescent="0.5">
      <c r="A41" s="7">
        <v>40</v>
      </c>
      <c r="B41" s="33" t="s">
        <v>81</v>
      </c>
      <c r="C41" s="7">
        <v>4</v>
      </c>
      <c r="D41" s="7">
        <v>0</v>
      </c>
      <c r="E41" s="7">
        <v>4</v>
      </c>
      <c r="F41" s="7">
        <v>0</v>
      </c>
      <c r="G41" s="7">
        <v>8</v>
      </c>
      <c r="H41" s="7">
        <v>24</v>
      </c>
      <c r="I41" s="7">
        <v>-16</v>
      </c>
      <c r="J41" s="7">
        <v>2</v>
      </c>
      <c r="K41" s="7">
        <v>6</v>
      </c>
      <c r="L41" s="7">
        <v>-4</v>
      </c>
      <c r="M41" s="7">
        <v>87.96</v>
      </c>
      <c r="N41" s="7">
        <v>95.275000000000006</v>
      </c>
      <c r="O41" s="7">
        <v>-7.3150000000000119</v>
      </c>
      <c r="P41" s="7">
        <v>95.37</v>
      </c>
      <c r="Q41" s="7">
        <v>82.8</v>
      </c>
      <c r="R41" s="7">
        <v>106.09</v>
      </c>
      <c r="S41" s="7">
        <v>84.3</v>
      </c>
      <c r="T41" s="7">
        <v>1</v>
      </c>
      <c r="U41" s="7">
        <v>0</v>
      </c>
      <c r="V41" s="7">
        <v>4</v>
      </c>
    </row>
    <row r="42" spans="1:22" ht="21" customHeight="1" x14ac:dyDescent="0.5">
      <c r="A42" s="7">
        <v>41</v>
      </c>
      <c r="B42" s="33" t="s">
        <v>84</v>
      </c>
      <c r="C42" s="7">
        <v>3</v>
      </c>
      <c r="D42" s="7">
        <v>0</v>
      </c>
      <c r="E42" s="7">
        <v>3</v>
      </c>
      <c r="F42" s="7">
        <v>0</v>
      </c>
      <c r="G42" s="7">
        <v>6</v>
      </c>
      <c r="H42" s="7">
        <v>18</v>
      </c>
      <c r="I42" s="7">
        <v>-12</v>
      </c>
      <c r="J42" s="7">
        <v>2</v>
      </c>
      <c r="K42" s="7">
        <v>6</v>
      </c>
      <c r="L42" s="7">
        <v>-4</v>
      </c>
      <c r="M42" s="7">
        <v>84.42</v>
      </c>
      <c r="N42" s="7">
        <v>96.030000000000015</v>
      </c>
      <c r="O42" s="7">
        <v>-11.610000000000014</v>
      </c>
      <c r="P42" s="7">
        <v>89.9</v>
      </c>
      <c r="Q42" s="7">
        <v>80.930000000000007</v>
      </c>
      <c r="R42" s="7">
        <v>103.98</v>
      </c>
      <c r="S42" s="7">
        <v>83.74</v>
      </c>
      <c r="T42" s="7">
        <v>1</v>
      </c>
      <c r="U42" s="7">
        <v>0</v>
      </c>
      <c r="V42" s="7">
        <v>3</v>
      </c>
    </row>
    <row r="43" spans="1:22" ht="21" customHeight="1" x14ac:dyDescent="0.5">
      <c r="A43" s="7">
        <v>42</v>
      </c>
      <c r="B43" s="33" t="s">
        <v>105</v>
      </c>
      <c r="C43" s="7">
        <v>1</v>
      </c>
      <c r="D43" s="7">
        <v>0</v>
      </c>
      <c r="E43" s="7">
        <v>1</v>
      </c>
      <c r="F43" s="7">
        <v>0</v>
      </c>
      <c r="G43" s="7">
        <v>2</v>
      </c>
      <c r="H43" s="7">
        <v>6</v>
      </c>
      <c r="I43" s="7">
        <v>-4</v>
      </c>
      <c r="J43" s="7">
        <v>2</v>
      </c>
      <c r="K43" s="7">
        <v>6</v>
      </c>
      <c r="L43" s="7">
        <v>-4</v>
      </c>
      <c r="M43" s="7">
        <v>83.83</v>
      </c>
      <c r="N43" s="7">
        <v>106.61</v>
      </c>
      <c r="O43" s="7">
        <v>-22.78</v>
      </c>
      <c r="P43" s="7">
        <v>83.83</v>
      </c>
      <c r="Q43" s="7">
        <v>83.83</v>
      </c>
      <c r="R43" s="7">
        <v>106.61</v>
      </c>
      <c r="S43" s="7">
        <v>106.61</v>
      </c>
      <c r="T43" s="7">
        <v>1</v>
      </c>
      <c r="U43" s="7">
        <v>0</v>
      </c>
      <c r="V43" s="7">
        <v>1</v>
      </c>
    </row>
    <row r="44" spans="1:22" ht="21" customHeight="1" x14ac:dyDescent="0.5">
      <c r="A44" s="7">
        <v>43</v>
      </c>
      <c r="B44" s="33" t="s">
        <v>99</v>
      </c>
      <c r="C44" s="7">
        <v>1</v>
      </c>
      <c r="D44" s="7">
        <v>0</v>
      </c>
      <c r="E44" s="7">
        <v>1</v>
      </c>
      <c r="F44" s="7">
        <v>0</v>
      </c>
      <c r="G44" s="7">
        <v>2</v>
      </c>
      <c r="H44" s="7">
        <v>6</v>
      </c>
      <c r="I44" s="7">
        <v>-4</v>
      </c>
      <c r="J44" s="7">
        <v>2</v>
      </c>
      <c r="K44" s="7">
        <v>6</v>
      </c>
      <c r="L44" s="7">
        <v>-4</v>
      </c>
      <c r="M44" s="7">
        <v>78.48</v>
      </c>
      <c r="N44" s="7">
        <v>98.77</v>
      </c>
      <c r="O44" s="7">
        <v>-20.289999999999992</v>
      </c>
      <c r="P44" s="7">
        <v>78.48</v>
      </c>
      <c r="Q44" s="7">
        <v>78.48</v>
      </c>
      <c r="R44" s="7">
        <v>98.77</v>
      </c>
      <c r="S44" s="7">
        <v>98.77</v>
      </c>
      <c r="T44" s="7">
        <v>1</v>
      </c>
      <c r="U44" s="7">
        <v>0</v>
      </c>
      <c r="V44" s="7">
        <v>1</v>
      </c>
    </row>
    <row r="45" spans="1:22" ht="21" customHeight="1" x14ac:dyDescent="0.5">
      <c r="A45" s="7">
        <v>44</v>
      </c>
      <c r="B45" s="33" t="s">
        <v>98</v>
      </c>
      <c r="C45" s="7">
        <v>1</v>
      </c>
      <c r="D45" s="7">
        <v>0</v>
      </c>
      <c r="E45" s="7">
        <v>1</v>
      </c>
      <c r="F45" s="7">
        <v>0</v>
      </c>
      <c r="G45" s="7">
        <v>2</v>
      </c>
      <c r="H45" s="7">
        <v>6</v>
      </c>
      <c r="I45" s="7">
        <v>-4</v>
      </c>
      <c r="J45" s="7">
        <v>2</v>
      </c>
      <c r="K45" s="7">
        <v>6</v>
      </c>
      <c r="L45" s="7">
        <v>-4</v>
      </c>
      <c r="M45" s="7">
        <v>77.13</v>
      </c>
      <c r="N45" s="7">
        <v>86.28</v>
      </c>
      <c r="O45" s="7">
        <v>-9.1500000000000057</v>
      </c>
      <c r="P45" s="7">
        <v>77.13</v>
      </c>
      <c r="Q45" s="7">
        <v>77.13</v>
      </c>
      <c r="R45" s="7">
        <v>86.28</v>
      </c>
      <c r="S45" s="7">
        <v>86.28</v>
      </c>
      <c r="T45" s="7">
        <v>1</v>
      </c>
      <c r="U45" s="7">
        <v>0</v>
      </c>
      <c r="V45" s="7">
        <v>1</v>
      </c>
    </row>
    <row r="46" spans="1:22" ht="21" customHeight="1" x14ac:dyDescent="0.5">
      <c r="A46" s="7">
        <v>45</v>
      </c>
      <c r="B46" s="33" t="s">
        <v>108</v>
      </c>
      <c r="C46" s="7">
        <v>1</v>
      </c>
      <c r="D46" s="7">
        <v>0</v>
      </c>
      <c r="E46" s="7">
        <v>1</v>
      </c>
      <c r="F46" s="7">
        <v>0</v>
      </c>
      <c r="G46" s="7">
        <v>2</v>
      </c>
      <c r="H46" s="7">
        <v>6</v>
      </c>
      <c r="I46" s="7">
        <v>-4</v>
      </c>
      <c r="J46" s="7">
        <v>2</v>
      </c>
      <c r="K46" s="7">
        <v>6</v>
      </c>
      <c r="L46" s="7">
        <v>-4</v>
      </c>
      <c r="M46" s="7">
        <v>76</v>
      </c>
      <c r="N46" s="7">
        <v>89.04</v>
      </c>
      <c r="O46" s="7">
        <v>-13.040000000000006</v>
      </c>
      <c r="P46" s="7">
        <v>76</v>
      </c>
      <c r="Q46" s="7">
        <v>76</v>
      </c>
      <c r="R46" s="7">
        <v>89.04</v>
      </c>
      <c r="S46" s="7">
        <v>89.04</v>
      </c>
      <c r="T46" s="7">
        <v>1</v>
      </c>
      <c r="U46" s="7">
        <v>0</v>
      </c>
      <c r="V46" s="7">
        <v>1</v>
      </c>
    </row>
    <row r="47" spans="1:22" ht="21" customHeight="1" x14ac:dyDescent="0.5">
      <c r="A47" s="7">
        <v>46</v>
      </c>
      <c r="B47" s="33" t="s">
        <v>62</v>
      </c>
      <c r="C47" s="7">
        <v>4</v>
      </c>
      <c r="D47" s="7">
        <v>0</v>
      </c>
      <c r="E47" s="7">
        <v>4</v>
      </c>
      <c r="F47" s="7">
        <v>0</v>
      </c>
      <c r="G47" s="7">
        <v>7</v>
      </c>
      <c r="H47" s="7">
        <v>24</v>
      </c>
      <c r="I47" s="7">
        <v>-17</v>
      </c>
      <c r="J47" s="7">
        <v>1.75</v>
      </c>
      <c r="K47" s="7">
        <v>6</v>
      </c>
      <c r="L47" s="7">
        <v>-4.25</v>
      </c>
      <c r="M47" s="7">
        <v>87.332499999999996</v>
      </c>
      <c r="N47" s="7">
        <v>97.292500000000004</v>
      </c>
      <c r="O47" s="7">
        <v>-9.960000000000008</v>
      </c>
      <c r="P47" s="7">
        <v>90.35</v>
      </c>
      <c r="Q47" s="7">
        <v>83.34</v>
      </c>
      <c r="R47" s="7">
        <v>104.86</v>
      </c>
      <c r="S47" s="7">
        <v>91.63</v>
      </c>
      <c r="T47" s="7">
        <v>1</v>
      </c>
      <c r="U47" s="7">
        <v>0</v>
      </c>
      <c r="V47" s="7">
        <v>4</v>
      </c>
    </row>
    <row r="48" spans="1:22" ht="21" customHeight="1" x14ac:dyDescent="0.5">
      <c r="A48" s="7">
        <v>47</v>
      </c>
      <c r="B48" s="33" t="s">
        <v>102</v>
      </c>
      <c r="C48" s="7">
        <v>3</v>
      </c>
      <c r="D48" s="7">
        <v>0</v>
      </c>
      <c r="E48" s="7">
        <v>3</v>
      </c>
      <c r="F48" s="7">
        <v>0</v>
      </c>
      <c r="G48" s="7">
        <v>5</v>
      </c>
      <c r="H48" s="7">
        <v>18</v>
      </c>
      <c r="I48" s="7">
        <v>-13</v>
      </c>
      <c r="J48" s="7">
        <v>1.6666666666666667</v>
      </c>
      <c r="K48" s="7">
        <v>6</v>
      </c>
      <c r="L48" s="7">
        <v>-4.333333333333333</v>
      </c>
      <c r="M48" s="7">
        <v>84.5</v>
      </c>
      <c r="N48" s="7">
        <v>93.075000000000003</v>
      </c>
      <c r="O48" s="7">
        <v>-8.5750000000000028</v>
      </c>
      <c r="P48" s="7">
        <v>85.16</v>
      </c>
      <c r="Q48" s="7">
        <v>77.73</v>
      </c>
      <c r="R48" s="7">
        <v>99.15</v>
      </c>
      <c r="S48" s="7">
        <v>87</v>
      </c>
      <c r="T48" s="7">
        <v>1</v>
      </c>
      <c r="U48" s="7">
        <v>0</v>
      </c>
      <c r="V48" s="7">
        <v>3</v>
      </c>
    </row>
    <row r="49" spans="1:22" ht="21" customHeight="1" x14ac:dyDescent="0.5">
      <c r="A49" s="7">
        <v>48</v>
      </c>
      <c r="B49" s="33" t="s">
        <v>68</v>
      </c>
      <c r="C49" s="7">
        <v>2</v>
      </c>
      <c r="D49" s="7">
        <v>0</v>
      </c>
      <c r="E49" s="7">
        <v>2</v>
      </c>
      <c r="F49" s="7">
        <v>0</v>
      </c>
      <c r="G49" s="7">
        <v>3</v>
      </c>
      <c r="H49" s="7">
        <v>12</v>
      </c>
      <c r="I49" s="7">
        <v>-9</v>
      </c>
      <c r="J49" s="7">
        <v>1.5</v>
      </c>
      <c r="K49" s="7">
        <v>6</v>
      </c>
      <c r="L49" s="7">
        <v>-4.5</v>
      </c>
      <c r="M49" s="7">
        <v>85.784999999999997</v>
      </c>
      <c r="N49" s="7">
        <v>91.34</v>
      </c>
      <c r="O49" s="7">
        <v>-5.5550000000000068</v>
      </c>
      <c r="P49" s="7">
        <v>92.44</v>
      </c>
      <c r="Q49" s="7">
        <v>79.13</v>
      </c>
      <c r="R49" s="7">
        <v>98.61</v>
      </c>
      <c r="S49" s="7">
        <v>84.07</v>
      </c>
      <c r="T49" s="7">
        <v>1</v>
      </c>
      <c r="U49" s="7">
        <v>0</v>
      </c>
      <c r="V49" s="7">
        <v>2</v>
      </c>
    </row>
    <row r="50" spans="1:22" ht="21" customHeight="1" x14ac:dyDescent="0.5">
      <c r="A50" s="7">
        <v>49</v>
      </c>
      <c r="B50" s="33" t="s">
        <v>53</v>
      </c>
      <c r="C50" s="7">
        <v>6</v>
      </c>
      <c r="D50" s="7">
        <v>0</v>
      </c>
      <c r="E50" s="7">
        <v>6</v>
      </c>
      <c r="F50" s="7">
        <v>0</v>
      </c>
      <c r="G50" s="7">
        <v>9</v>
      </c>
      <c r="H50" s="7">
        <v>36</v>
      </c>
      <c r="I50" s="7">
        <v>-27</v>
      </c>
      <c r="J50" s="7">
        <v>1.5</v>
      </c>
      <c r="K50" s="7">
        <v>6</v>
      </c>
      <c r="L50" s="7">
        <v>-4.5</v>
      </c>
      <c r="M50" s="7">
        <v>82.515000000000001</v>
      </c>
      <c r="N50" s="7">
        <v>99.578333333333319</v>
      </c>
      <c r="O50" s="7">
        <v>-17.063333333333318</v>
      </c>
      <c r="P50" s="7">
        <v>87.75</v>
      </c>
      <c r="Q50" s="7">
        <v>77.069999999999993</v>
      </c>
      <c r="R50" s="7">
        <v>106.09</v>
      </c>
      <c r="S50" s="7">
        <v>93.13</v>
      </c>
      <c r="T50" s="7">
        <v>1</v>
      </c>
      <c r="U50" s="7">
        <v>0</v>
      </c>
      <c r="V50" s="7">
        <v>6</v>
      </c>
    </row>
    <row r="51" spans="1:22" ht="21" customHeight="1" x14ac:dyDescent="0.5">
      <c r="A51" s="7">
        <v>50</v>
      </c>
      <c r="B51" s="33" t="s">
        <v>83</v>
      </c>
      <c r="C51" s="7">
        <v>2</v>
      </c>
      <c r="D51" s="7">
        <v>0</v>
      </c>
      <c r="E51" s="7">
        <v>2</v>
      </c>
      <c r="F51" s="7">
        <v>0</v>
      </c>
      <c r="G51" s="7">
        <v>3</v>
      </c>
      <c r="H51" s="7">
        <v>12</v>
      </c>
      <c r="I51" s="7">
        <v>-9</v>
      </c>
      <c r="J51" s="7">
        <v>1.5</v>
      </c>
      <c r="K51" s="7">
        <v>6</v>
      </c>
      <c r="L51" s="7">
        <v>-4.5</v>
      </c>
      <c r="M51" s="7">
        <v>78.805000000000007</v>
      </c>
      <c r="N51" s="7">
        <v>97.710000000000008</v>
      </c>
      <c r="O51" s="7">
        <v>-18.905000000000001</v>
      </c>
      <c r="P51" s="7">
        <v>79.64</v>
      </c>
      <c r="Q51" s="7">
        <v>77.97</v>
      </c>
      <c r="R51" s="7">
        <v>98.02</v>
      </c>
      <c r="S51" s="7">
        <v>97.4</v>
      </c>
      <c r="T51" s="7">
        <v>1</v>
      </c>
      <c r="U51" s="7">
        <v>0</v>
      </c>
      <c r="V51" s="7">
        <v>2</v>
      </c>
    </row>
    <row r="52" spans="1:22" ht="21" customHeight="1" x14ac:dyDescent="0.5">
      <c r="A52" s="7">
        <v>51</v>
      </c>
      <c r="B52" s="33" t="s">
        <v>72</v>
      </c>
      <c r="C52" s="7">
        <v>1</v>
      </c>
      <c r="D52" s="7">
        <v>0</v>
      </c>
      <c r="E52" s="7">
        <v>1</v>
      </c>
      <c r="F52" s="7">
        <v>0</v>
      </c>
      <c r="G52" s="7">
        <v>1</v>
      </c>
      <c r="H52" s="7">
        <v>6</v>
      </c>
      <c r="I52" s="7">
        <v>-5</v>
      </c>
      <c r="J52" s="7">
        <v>1</v>
      </c>
      <c r="K52" s="7">
        <v>6</v>
      </c>
      <c r="L52" s="7">
        <v>-5</v>
      </c>
      <c r="M52" s="7">
        <v>92.2</v>
      </c>
      <c r="N52" s="7">
        <v>100.93</v>
      </c>
      <c r="O52" s="7">
        <v>-8.730000000000004</v>
      </c>
      <c r="P52" s="7">
        <v>92.2</v>
      </c>
      <c r="Q52" s="7">
        <v>92.2</v>
      </c>
      <c r="R52" s="7">
        <v>100.93</v>
      </c>
      <c r="S52" s="7">
        <v>100.93</v>
      </c>
      <c r="T52" s="7">
        <v>1</v>
      </c>
      <c r="U52" s="7">
        <v>0</v>
      </c>
      <c r="V52" s="7">
        <v>1</v>
      </c>
    </row>
    <row r="53" spans="1:22" ht="21" customHeight="1" x14ac:dyDescent="0.5">
      <c r="A53" s="7">
        <v>52</v>
      </c>
      <c r="B53" s="33" t="s">
        <v>46</v>
      </c>
      <c r="C53" s="7">
        <v>1</v>
      </c>
      <c r="D53" s="7">
        <v>0</v>
      </c>
      <c r="E53" s="7">
        <v>1</v>
      </c>
      <c r="F53" s="7">
        <v>0</v>
      </c>
      <c r="G53" s="7">
        <v>1</v>
      </c>
      <c r="H53" s="7">
        <v>6</v>
      </c>
      <c r="I53" s="7">
        <v>-5</v>
      </c>
      <c r="J53" s="7">
        <v>1</v>
      </c>
      <c r="K53" s="7">
        <v>6</v>
      </c>
      <c r="L53" s="7">
        <v>-5</v>
      </c>
      <c r="M53" s="7">
        <v>80.06</v>
      </c>
      <c r="N53" s="7">
        <v>103.7</v>
      </c>
      <c r="O53" s="7">
        <v>-23.64</v>
      </c>
      <c r="P53" s="7">
        <v>80.06</v>
      </c>
      <c r="Q53" s="7">
        <v>80.06</v>
      </c>
      <c r="R53" s="7">
        <v>103.7</v>
      </c>
      <c r="S53" s="7">
        <v>103.7</v>
      </c>
      <c r="T53" s="7">
        <v>1</v>
      </c>
      <c r="U53" s="7">
        <v>0</v>
      </c>
      <c r="V53" s="7">
        <v>1</v>
      </c>
    </row>
    <row r="54" spans="1:22" ht="21" customHeight="1" x14ac:dyDescent="0.5">
      <c r="A54" s="7">
        <v>53</v>
      </c>
      <c r="B54" s="33" t="s">
        <v>64</v>
      </c>
      <c r="C54" s="7">
        <v>1</v>
      </c>
      <c r="D54" s="7">
        <v>0</v>
      </c>
      <c r="E54" s="7">
        <v>1</v>
      </c>
      <c r="F54" s="7">
        <v>0</v>
      </c>
      <c r="G54" s="7">
        <v>1</v>
      </c>
      <c r="H54" s="7">
        <v>6</v>
      </c>
      <c r="I54" s="7">
        <v>-5</v>
      </c>
      <c r="J54" s="7">
        <v>1</v>
      </c>
      <c r="K54" s="7">
        <v>6</v>
      </c>
      <c r="L54" s="7">
        <v>-5</v>
      </c>
      <c r="M54" s="7">
        <v>78.08</v>
      </c>
      <c r="N54" s="7">
        <v>93.19</v>
      </c>
      <c r="O54" s="7">
        <v>-15.11</v>
      </c>
      <c r="P54" s="7">
        <v>78.08</v>
      </c>
      <c r="Q54" s="7">
        <v>78.08</v>
      </c>
      <c r="R54" s="7">
        <v>93.19</v>
      </c>
      <c r="S54" s="7">
        <v>93.19</v>
      </c>
      <c r="T54" s="7">
        <v>1</v>
      </c>
      <c r="U54" s="7">
        <v>0</v>
      </c>
      <c r="V54" s="7">
        <v>1</v>
      </c>
    </row>
    <row r="55" spans="1:22" ht="21" customHeight="1" x14ac:dyDescent="0.5">
      <c r="A55" s="7">
        <v>54</v>
      </c>
      <c r="B55" s="33" t="s">
        <v>101</v>
      </c>
      <c r="C55" s="7">
        <v>1</v>
      </c>
      <c r="D55" s="7">
        <v>0</v>
      </c>
      <c r="E55" s="7">
        <v>1</v>
      </c>
      <c r="F55" s="7">
        <v>0</v>
      </c>
      <c r="G55" s="7">
        <v>1</v>
      </c>
      <c r="H55" s="7">
        <v>6</v>
      </c>
      <c r="I55" s="7">
        <v>-5</v>
      </c>
      <c r="J55" s="7">
        <v>1</v>
      </c>
      <c r="K55" s="7">
        <v>6</v>
      </c>
      <c r="L55" s="7">
        <v>-5</v>
      </c>
      <c r="M55" s="7">
        <v>74.87</v>
      </c>
      <c r="N55" s="7">
        <v>87.58</v>
      </c>
      <c r="O55" s="7">
        <v>-12.709999999999994</v>
      </c>
      <c r="P55" s="7">
        <v>74.87</v>
      </c>
      <c r="Q55" s="7">
        <v>74.87</v>
      </c>
      <c r="R55" s="7">
        <v>87.58</v>
      </c>
      <c r="S55" s="7">
        <v>87.58</v>
      </c>
      <c r="T55" s="7">
        <v>1</v>
      </c>
      <c r="U55" s="7">
        <v>0</v>
      </c>
      <c r="V55" s="7">
        <v>1</v>
      </c>
    </row>
    <row r="56" spans="1:22" ht="21" customHeight="1" x14ac:dyDescent="0.5">
      <c r="A56" s="7">
        <v>55</v>
      </c>
      <c r="B56" s="33" t="s">
        <v>74</v>
      </c>
      <c r="C56" s="7">
        <v>5</v>
      </c>
      <c r="D56" s="7">
        <v>0</v>
      </c>
      <c r="E56" s="7">
        <v>5</v>
      </c>
      <c r="F56" s="7">
        <v>0</v>
      </c>
      <c r="G56" s="7">
        <v>4</v>
      </c>
      <c r="H56" s="7">
        <v>30</v>
      </c>
      <c r="I56" s="7">
        <v>-26</v>
      </c>
      <c r="J56" s="7">
        <v>0.8</v>
      </c>
      <c r="K56" s="7">
        <v>6</v>
      </c>
      <c r="L56" s="7">
        <v>-5.2</v>
      </c>
      <c r="M56" s="7">
        <v>81.486000000000004</v>
      </c>
      <c r="N56" s="7">
        <v>92.653999999999996</v>
      </c>
      <c r="O56" s="7">
        <v>-11.167999999999992</v>
      </c>
      <c r="P56" s="7">
        <v>87.24</v>
      </c>
      <c r="Q56" s="7">
        <v>72.52</v>
      </c>
      <c r="R56" s="7">
        <v>98.02</v>
      </c>
      <c r="S56" s="7">
        <v>88.33</v>
      </c>
      <c r="T56" s="7">
        <v>1</v>
      </c>
      <c r="U56" s="7">
        <v>0</v>
      </c>
      <c r="V56" s="7">
        <v>5</v>
      </c>
    </row>
    <row r="57" spans="1:22" ht="21" customHeight="1" x14ac:dyDescent="0.5">
      <c r="A57" s="7">
        <v>56</v>
      </c>
      <c r="B57" s="33" t="s">
        <v>67</v>
      </c>
      <c r="C57" s="7">
        <v>2</v>
      </c>
      <c r="D57" s="7">
        <v>0</v>
      </c>
      <c r="E57" s="7">
        <v>2</v>
      </c>
      <c r="F57" s="7">
        <v>0</v>
      </c>
      <c r="G57" s="7">
        <v>1</v>
      </c>
      <c r="H57" s="7">
        <v>12</v>
      </c>
      <c r="I57" s="7">
        <v>-11</v>
      </c>
      <c r="J57" s="7">
        <v>0.5</v>
      </c>
      <c r="K57" s="7">
        <v>6</v>
      </c>
      <c r="L57" s="7">
        <v>-5.5</v>
      </c>
      <c r="M57" s="7">
        <v>79.025000000000006</v>
      </c>
      <c r="N57" s="7">
        <v>98.314999999999998</v>
      </c>
      <c r="O57" s="7">
        <v>-19.289999999999992</v>
      </c>
      <c r="P57" s="7">
        <v>82.7</v>
      </c>
      <c r="Q57" s="7">
        <v>75.349999999999994</v>
      </c>
      <c r="R57" s="7">
        <v>106.09</v>
      </c>
      <c r="S57" s="7">
        <v>90.54</v>
      </c>
      <c r="T57" s="7">
        <v>1</v>
      </c>
      <c r="U57" s="7">
        <v>0</v>
      </c>
      <c r="V57" s="7">
        <v>2</v>
      </c>
    </row>
    <row r="58" spans="1:22" ht="21" customHeight="1" x14ac:dyDescent="0.5">
      <c r="A58" s="7">
        <v>57</v>
      </c>
      <c r="B58" s="33" t="s">
        <v>82</v>
      </c>
      <c r="C58" s="7">
        <v>1</v>
      </c>
      <c r="D58" s="7">
        <v>0</v>
      </c>
      <c r="E58" s="7">
        <v>1</v>
      </c>
      <c r="F58" s="7">
        <v>0</v>
      </c>
      <c r="G58" s="7">
        <v>0</v>
      </c>
      <c r="H58" s="7">
        <v>6</v>
      </c>
      <c r="I58" s="7">
        <v>-6</v>
      </c>
      <c r="J58" s="7">
        <v>0</v>
      </c>
      <c r="K58" s="7">
        <v>6</v>
      </c>
      <c r="L58" s="7">
        <v>-6</v>
      </c>
      <c r="M58" s="7">
        <v>86.68</v>
      </c>
      <c r="N58" s="7">
        <v>102.48</v>
      </c>
      <c r="O58" s="7">
        <v>-15.799999999999997</v>
      </c>
      <c r="P58" s="7">
        <v>86.68</v>
      </c>
      <c r="Q58" s="7">
        <v>86.68</v>
      </c>
      <c r="R58" s="7">
        <v>102.48</v>
      </c>
      <c r="S58" s="7">
        <v>102.48</v>
      </c>
      <c r="T58" s="7">
        <v>1</v>
      </c>
      <c r="U58" s="7">
        <v>0</v>
      </c>
      <c r="V58" s="7">
        <v>1</v>
      </c>
    </row>
    <row r="59" spans="1:22" ht="21" customHeight="1" x14ac:dyDescent="0.5">
      <c r="A59" s="7">
        <v>58</v>
      </c>
      <c r="B59" s="33" t="s">
        <v>96</v>
      </c>
      <c r="C59" s="7">
        <v>1</v>
      </c>
      <c r="D59" s="7">
        <v>0</v>
      </c>
      <c r="E59" s="7">
        <v>1</v>
      </c>
      <c r="F59" s="7">
        <v>0</v>
      </c>
      <c r="G59" s="7">
        <v>0</v>
      </c>
      <c r="H59" s="7">
        <v>6</v>
      </c>
      <c r="I59" s="7">
        <v>-6</v>
      </c>
      <c r="J59" s="7">
        <v>0</v>
      </c>
      <c r="K59" s="7">
        <v>6</v>
      </c>
      <c r="L59" s="7">
        <v>-6</v>
      </c>
      <c r="M59" s="7">
        <v>84.28</v>
      </c>
      <c r="N59" s="7">
        <v>99.1</v>
      </c>
      <c r="O59" s="7">
        <v>-14.819999999999993</v>
      </c>
      <c r="P59" s="7">
        <v>84.28</v>
      </c>
      <c r="Q59" s="7">
        <v>84.28</v>
      </c>
      <c r="R59" s="7">
        <v>99.1</v>
      </c>
      <c r="S59" s="7">
        <v>99.1</v>
      </c>
      <c r="T59" s="7">
        <v>1</v>
      </c>
      <c r="U59" s="7">
        <v>0</v>
      </c>
      <c r="V59" s="7">
        <v>1</v>
      </c>
    </row>
    <row r="60" spans="1:22" ht="21" customHeight="1" x14ac:dyDescent="0.5">
      <c r="A60" s="7">
        <v>59</v>
      </c>
      <c r="B60" s="33" t="s">
        <v>71</v>
      </c>
      <c r="C60" s="7">
        <v>1</v>
      </c>
      <c r="D60" s="7">
        <v>0</v>
      </c>
      <c r="E60" s="7">
        <v>1</v>
      </c>
      <c r="F60" s="7">
        <v>0</v>
      </c>
      <c r="G60" s="7">
        <v>0</v>
      </c>
      <c r="H60" s="7">
        <v>6</v>
      </c>
      <c r="I60" s="7">
        <v>-6</v>
      </c>
      <c r="J60" s="7">
        <v>0</v>
      </c>
      <c r="K60" s="7">
        <v>6</v>
      </c>
      <c r="L60" s="7">
        <v>-6</v>
      </c>
      <c r="M60" s="7">
        <v>80.14</v>
      </c>
      <c r="N60" s="7">
        <v>100.2</v>
      </c>
      <c r="O60" s="7">
        <v>-20.060000000000002</v>
      </c>
      <c r="P60" s="7">
        <v>80.14</v>
      </c>
      <c r="Q60" s="7">
        <v>80.14</v>
      </c>
      <c r="R60" s="7">
        <v>100.2</v>
      </c>
      <c r="S60" s="7">
        <v>100.2</v>
      </c>
      <c r="T60" s="7">
        <v>1</v>
      </c>
      <c r="U60" s="7">
        <v>0</v>
      </c>
      <c r="V60" s="7">
        <v>1</v>
      </c>
    </row>
    <row r="61" spans="1:22" ht="21" customHeight="1" x14ac:dyDescent="0.5">
      <c r="A61" s="7">
        <v>60</v>
      </c>
      <c r="B61" s="33" t="s">
        <v>104</v>
      </c>
      <c r="C61" s="7">
        <v>1</v>
      </c>
      <c r="D61" s="7">
        <v>0</v>
      </c>
      <c r="E61" s="7">
        <v>1</v>
      </c>
      <c r="F61" s="7">
        <v>0</v>
      </c>
      <c r="G61" s="7">
        <v>0</v>
      </c>
      <c r="H61" s="7">
        <v>6</v>
      </c>
      <c r="I61" s="7">
        <v>-6</v>
      </c>
      <c r="J61" s="7">
        <v>0</v>
      </c>
      <c r="K61" s="7">
        <v>6</v>
      </c>
      <c r="L61" s="7">
        <v>-6</v>
      </c>
      <c r="M61" s="7">
        <v>78.45</v>
      </c>
      <c r="N61" s="7">
        <v>95.94</v>
      </c>
      <c r="O61" s="7">
        <v>-17.489999999999995</v>
      </c>
      <c r="P61" s="7">
        <v>78.45</v>
      </c>
      <c r="Q61" s="7">
        <v>78.45</v>
      </c>
      <c r="R61" s="7">
        <v>95.94</v>
      </c>
      <c r="S61" s="7">
        <v>95.94</v>
      </c>
      <c r="T61" s="7">
        <v>1</v>
      </c>
      <c r="U61" s="7">
        <v>0</v>
      </c>
      <c r="V61" s="7">
        <v>1</v>
      </c>
    </row>
    <row r="62" spans="1:22" ht="21" customHeight="1" x14ac:dyDescent="0.5">
      <c r="A62" s="7">
        <v>61</v>
      </c>
      <c r="B62" s="33" t="s">
        <v>87</v>
      </c>
      <c r="C62" s="7">
        <v>1</v>
      </c>
      <c r="D62" s="7">
        <v>0</v>
      </c>
      <c r="E62" s="7">
        <v>1</v>
      </c>
      <c r="F62" s="7">
        <v>0</v>
      </c>
      <c r="G62" s="7">
        <v>0</v>
      </c>
      <c r="H62" s="7">
        <v>6</v>
      </c>
      <c r="I62" s="7">
        <v>-6</v>
      </c>
      <c r="J62" s="7">
        <v>0</v>
      </c>
      <c r="K62" s="7">
        <v>6</v>
      </c>
      <c r="L62" s="7">
        <v>-6</v>
      </c>
      <c r="M62" s="7">
        <v>73.3</v>
      </c>
      <c r="N62" s="7">
        <v>94.93</v>
      </c>
      <c r="O62" s="7">
        <v>-21.63000000000001</v>
      </c>
      <c r="P62" s="7">
        <v>73.3</v>
      </c>
      <c r="Q62" s="7">
        <v>73.3</v>
      </c>
      <c r="R62" s="7">
        <v>94.93</v>
      </c>
      <c r="S62" s="7">
        <v>94.93</v>
      </c>
      <c r="T62" s="7">
        <v>1</v>
      </c>
      <c r="U62" s="7">
        <v>0</v>
      </c>
      <c r="V62" s="7">
        <v>1</v>
      </c>
    </row>
    <row r="63" spans="1:22" ht="21" customHeight="1" x14ac:dyDescent="0.5">
      <c r="A63" s="7">
        <v>62</v>
      </c>
      <c r="B63" s="33" t="s">
        <v>79</v>
      </c>
      <c r="C63" s="7">
        <v>1</v>
      </c>
      <c r="D63" s="7">
        <v>0</v>
      </c>
      <c r="E63" s="7">
        <v>1</v>
      </c>
      <c r="F63" s="7">
        <v>0</v>
      </c>
      <c r="G63" s="7">
        <v>0</v>
      </c>
      <c r="H63" s="7">
        <v>6</v>
      </c>
      <c r="I63" s="7">
        <v>-6</v>
      </c>
      <c r="J63" s="7">
        <v>0</v>
      </c>
      <c r="K63" s="7">
        <v>6</v>
      </c>
      <c r="L63" s="7">
        <v>-6</v>
      </c>
      <c r="M63" s="7">
        <v>63.2</v>
      </c>
      <c r="N63" s="7">
        <v>95.94</v>
      </c>
      <c r="O63" s="7">
        <v>-32.739999999999995</v>
      </c>
      <c r="P63" s="7">
        <v>63.2</v>
      </c>
      <c r="Q63" s="7">
        <v>63.2</v>
      </c>
      <c r="R63" s="7">
        <v>95.94</v>
      </c>
      <c r="S63" s="7">
        <v>95.94</v>
      </c>
      <c r="T63" s="7">
        <v>1</v>
      </c>
      <c r="U63" s="7">
        <v>0</v>
      </c>
      <c r="V63" s="7">
        <v>1</v>
      </c>
    </row>
    <row r="64" spans="1:22" x14ac:dyDescent="0.5">
      <c r="C64" s="1">
        <f>SUM(C2:C63)</f>
        <v>540</v>
      </c>
      <c r="D64" s="1">
        <f t="shared" ref="D64:V64" si="0">SUM(D2:D63)</f>
        <v>270</v>
      </c>
      <c r="E64" s="1">
        <f t="shared" si="0"/>
        <v>270</v>
      </c>
      <c r="G64" s="1">
        <f t="shared" si="0"/>
        <v>3087</v>
      </c>
      <c r="H64" s="1">
        <f t="shared" si="0"/>
        <v>3087</v>
      </c>
      <c r="I64" s="1">
        <f t="shared" si="0"/>
        <v>0</v>
      </c>
      <c r="U64" s="1">
        <f t="shared" si="0"/>
        <v>18</v>
      </c>
      <c r="V64" s="1">
        <f t="shared" si="0"/>
        <v>288</v>
      </c>
    </row>
  </sheetData>
  <sortState ref="B27:U63">
    <sortCondition descending="1" ref="T27:T63"/>
    <sortCondition descending="1" ref="F27:F63"/>
    <sortCondition descending="1" ref="J27:J63"/>
    <sortCondition descending="1" ref="M27:M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/>
  </sheetViews>
  <sheetFormatPr defaultRowHeight="14.35" x14ac:dyDescent="0.5"/>
  <cols>
    <col min="1" max="1" width="5.5859375" customWidth="1"/>
    <col min="2" max="2" width="22.76171875" customWidth="1"/>
    <col min="6" max="6" width="20.64453125" customWidth="1"/>
    <col min="7" max="8" width="8.9375" style="1"/>
    <col min="10" max="10" width="17.9375" customWidth="1"/>
    <col min="11" max="11" width="8.9375" style="1"/>
  </cols>
  <sheetData>
    <row r="1" spans="1:11" ht="31.35" x14ac:dyDescent="0.5">
      <c r="A1" s="2" t="s">
        <v>126</v>
      </c>
      <c r="B1" s="2" t="s">
        <v>125</v>
      </c>
      <c r="C1" s="24" t="s">
        <v>121</v>
      </c>
      <c r="D1" s="24"/>
      <c r="E1" s="2" t="s">
        <v>126</v>
      </c>
      <c r="F1" s="2" t="s">
        <v>135</v>
      </c>
      <c r="G1" s="2" t="s">
        <v>127</v>
      </c>
      <c r="H1" s="2"/>
      <c r="I1" s="2" t="s">
        <v>126</v>
      </c>
      <c r="J1" s="2" t="s">
        <v>136</v>
      </c>
      <c r="K1" s="2" t="s">
        <v>127</v>
      </c>
    </row>
    <row r="2" spans="1:11" x14ac:dyDescent="0.5">
      <c r="A2" s="25">
        <v>1</v>
      </c>
      <c r="B2" s="26" t="s">
        <v>52</v>
      </c>
      <c r="C2" s="27">
        <v>18</v>
      </c>
      <c r="D2" s="27"/>
      <c r="E2" s="25">
        <v>1</v>
      </c>
      <c r="F2" s="26" t="s">
        <v>52</v>
      </c>
      <c r="G2" s="28">
        <v>18</v>
      </c>
      <c r="H2" s="28"/>
      <c r="I2" s="7">
        <v>1</v>
      </c>
      <c r="J2" s="26" t="s">
        <v>73</v>
      </c>
      <c r="K2" s="25">
        <v>12</v>
      </c>
    </row>
    <row r="3" spans="1:11" x14ac:dyDescent="0.5">
      <c r="A3" s="7">
        <v>2</v>
      </c>
      <c r="B3" s="11" t="s">
        <v>69</v>
      </c>
      <c r="C3" s="12">
        <v>17</v>
      </c>
      <c r="D3" s="12"/>
      <c r="E3" s="7">
        <v>2</v>
      </c>
      <c r="F3" s="11" t="s">
        <v>69</v>
      </c>
      <c r="G3" s="28">
        <v>17</v>
      </c>
      <c r="H3" s="28"/>
      <c r="I3" s="7">
        <v>2</v>
      </c>
      <c r="J3" s="11" t="s">
        <v>65</v>
      </c>
      <c r="K3" s="7">
        <v>10</v>
      </c>
    </row>
    <row r="4" spans="1:11" x14ac:dyDescent="0.5">
      <c r="A4" s="7">
        <v>2</v>
      </c>
      <c r="B4" s="11" t="s">
        <v>3</v>
      </c>
      <c r="C4" s="7">
        <v>17</v>
      </c>
      <c r="D4" s="7"/>
      <c r="E4" s="7">
        <v>3</v>
      </c>
      <c r="F4" s="11" t="s">
        <v>4</v>
      </c>
      <c r="G4" s="28">
        <v>15</v>
      </c>
      <c r="H4" s="28"/>
      <c r="I4" s="7">
        <v>3</v>
      </c>
      <c r="J4" s="11" t="s">
        <v>61</v>
      </c>
      <c r="K4" s="7">
        <v>9</v>
      </c>
    </row>
    <row r="5" spans="1:11" x14ac:dyDescent="0.5">
      <c r="A5" s="7">
        <v>4</v>
      </c>
      <c r="B5" s="11" t="s">
        <v>4</v>
      </c>
      <c r="C5" s="12">
        <v>15</v>
      </c>
      <c r="D5" s="12"/>
      <c r="E5" s="7">
        <v>3</v>
      </c>
      <c r="F5" s="11" t="s">
        <v>54</v>
      </c>
      <c r="G5" s="28">
        <v>15</v>
      </c>
      <c r="H5" s="28"/>
      <c r="I5" s="7">
        <v>4</v>
      </c>
      <c r="J5" s="11" t="s">
        <v>30</v>
      </c>
      <c r="K5" s="7">
        <v>8</v>
      </c>
    </row>
    <row r="6" spans="1:11" x14ac:dyDescent="0.5">
      <c r="A6" s="7">
        <v>4</v>
      </c>
      <c r="B6" s="11" t="s">
        <v>73</v>
      </c>
      <c r="C6" s="12">
        <v>15</v>
      </c>
      <c r="D6" s="12"/>
      <c r="E6" s="7">
        <v>5</v>
      </c>
      <c r="F6" s="11" t="s">
        <v>26</v>
      </c>
      <c r="G6" s="28">
        <v>14</v>
      </c>
      <c r="H6" s="28"/>
      <c r="I6" s="7">
        <v>5</v>
      </c>
      <c r="J6" s="11" t="s">
        <v>49</v>
      </c>
      <c r="K6" s="7">
        <v>7</v>
      </c>
    </row>
    <row r="7" spans="1:11" x14ac:dyDescent="0.5">
      <c r="A7" s="7">
        <v>4</v>
      </c>
      <c r="B7" s="11" t="s">
        <v>54</v>
      </c>
      <c r="C7" s="12">
        <v>15</v>
      </c>
      <c r="D7" s="12"/>
      <c r="E7" s="7">
        <v>6</v>
      </c>
      <c r="F7" s="11" t="s">
        <v>50</v>
      </c>
      <c r="G7" s="28">
        <v>12</v>
      </c>
      <c r="H7" s="28"/>
      <c r="I7" s="7">
        <v>5</v>
      </c>
      <c r="J7" s="11" t="s">
        <v>63</v>
      </c>
      <c r="K7" s="12">
        <v>7</v>
      </c>
    </row>
    <row r="8" spans="1:11" x14ac:dyDescent="0.5">
      <c r="A8" s="7">
        <v>7</v>
      </c>
      <c r="B8" s="11" t="s">
        <v>26</v>
      </c>
      <c r="C8" s="12">
        <v>14</v>
      </c>
      <c r="D8" s="12"/>
      <c r="E8" s="7">
        <v>6</v>
      </c>
      <c r="F8" s="11" t="s">
        <v>3</v>
      </c>
      <c r="G8" s="28">
        <v>12</v>
      </c>
      <c r="H8" s="28"/>
      <c r="I8" s="7">
        <v>7</v>
      </c>
      <c r="J8" s="11" t="s">
        <v>53</v>
      </c>
      <c r="K8" s="7">
        <v>6</v>
      </c>
    </row>
    <row r="9" spans="1:11" x14ac:dyDescent="0.5">
      <c r="A9" s="7">
        <v>8</v>
      </c>
      <c r="B9" s="11" t="s">
        <v>50</v>
      </c>
      <c r="C9" s="12">
        <v>12</v>
      </c>
      <c r="D9" s="12"/>
      <c r="E9" s="7">
        <v>8</v>
      </c>
      <c r="F9" s="11" t="s">
        <v>45</v>
      </c>
      <c r="G9" s="28">
        <v>7</v>
      </c>
      <c r="H9" s="28"/>
      <c r="I9" s="7">
        <v>8</v>
      </c>
      <c r="J9" s="11" t="s">
        <v>91</v>
      </c>
      <c r="K9" s="7">
        <v>5</v>
      </c>
    </row>
    <row r="10" spans="1:11" x14ac:dyDescent="0.5">
      <c r="A10" s="7">
        <v>9</v>
      </c>
      <c r="B10" s="11" t="s">
        <v>65</v>
      </c>
      <c r="C10" s="7">
        <v>10</v>
      </c>
      <c r="D10" s="7"/>
      <c r="E10" s="7">
        <v>9</v>
      </c>
      <c r="F10" s="11" t="s">
        <v>80</v>
      </c>
      <c r="G10" s="28">
        <v>6</v>
      </c>
      <c r="H10" s="28"/>
      <c r="I10" s="29">
        <v>8</v>
      </c>
      <c r="J10" s="11" t="s">
        <v>74</v>
      </c>
      <c r="K10" s="7">
        <v>5</v>
      </c>
    </row>
    <row r="11" spans="1:11" x14ac:dyDescent="0.5">
      <c r="A11" s="7">
        <v>10</v>
      </c>
      <c r="B11" s="11" t="s">
        <v>61</v>
      </c>
      <c r="C11" s="7">
        <v>9</v>
      </c>
      <c r="D11" s="7"/>
      <c r="E11" s="7">
        <v>9</v>
      </c>
      <c r="F11" s="11" t="s">
        <v>78</v>
      </c>
      <c r="G11" s="28">
        <v>6</v>
      </c>
      <c r="H11" s="28"/>
      <c r="I11" s="29">
        <v>8</v>
      </c>
      <c r="J11" s="11" t="s">
        <v>3</v>
      </c>
      <c r="K11" s="7">
        <v>5</v>
      </c>
    </row>
    <row r="12" spans="1:11" x14ac:dyDescent="0.5">
      <c r="A12" s="7">
        <v>11</v>
      </c>
      <c r="B12" s="11" t="s">
        <v>30</v>
      </c>
      <c r="C12" s="7">
        <v>8</v>
      </c>
      <c r="D12" s="7"/>
      <c r="E12" s="7">
        <v>9</v>
      </c>
      <c r="F12" s="11" t="s">
        <v>1</v>
      </c>
      <c r="G12" s="28">
        <v>6</v>
      </c>
      <c r="H12" s="28"/>
      <c r="I12" s="29">
        <v>11</v>
      </c>
      <c r="J12" s="11" t="s">
        <v>62</v>
      </c>
      <c r="K12" s="7">
        <v>4</v>
      </c>
    </row>
    <row r="13" spans="1:11" x14ac:dyDescent="0.5">
      <c r="A13" s="7">
        <v>12</v>
      </c>
      <c r="B13" s="11" t="s">
        <v>45</v>
      </c>
      <c r="C13" s="12">
        <v>7</v>
      </c>
      <c r="D13" s="12"/>
      <c r="E13" s="7">
        <v>12</v>
      </c>
      <c r="F13" s="11" t="s">
        <v>55</v>
      </c>
      <c r="G13" s="28">
        <v>5</v>
      </c>
      <c r="H13" s="28"/>
      <c r="I13" s="29">
        <v>11</v>
      </c>
      <c r="J13" s="11" t="s">
        <v>81</v>
      </c>
      <c r="K13" s="7">
        <v>4</v>
      </c>
    </row>
    <row r="14" spans="1:11" x14ac:dyDescent="0.5">
      <c r="A14" s="7">
        <v>12</v>
      </c>
      <c r="B14" s="11" t="s">
        <v>49</v>
      </c>
      <c r="C14" s="7">
        <v>7</v>
      </c>
      <c r="D14" s="7"/>
      <c r="E14" s="7">
        <v>13</v>
      </c>
      <c r="F14" s="11" t="s">
        <v>66</v>
      </c>
      <c r="G14" s="28">
        <v>4</v>
      </c>
      <c r="H14" s="28"/>
      <c r="I14" s="29">
        <v>11</v>
      </c>
      <c r="J14" s="11" t="s">
        <v>75</v>
      </c>
      <c r="K14" s="7">
        <v>4</v>
      </c>
    </row>
    <row r="15" spans="1:11" x14ac:dyDescent="0.5">
      <c r="A15" s="7">
        <v>12</v>
      </c>
      <c r="B15" s="11" t="s">
        <v>63</v>
      </c>
      <c r="C15" s="12">
        <v>7</v>
      </c>
      <c r="D15" s="12"/>
      <c r="E15" s="7">
        <v>14</v>
      </c>
      <c r="F15" s="11" t="s">
        <v>73</v>
      </c>
      <c r="G15" s="28">
        <v>3</v>
      </c>
      <c r="H15" s="28"/>
      <c r="I15" s="29">
        <v>11</v>
      </c>
      <c r="J15" s="11" t="s">
        <v>92</v>
      </c>
      <c r="K15" s="7">
        <v>4</v>
      </c>
    </row>
    <row r="16" spans="1:11" x14ac:dyDescent="0.5">
      <c r="A16" s="7">
        <v>15</v>
      </c>
      <c r="B16" s="11" t="s">
        <v>80</v>
      </c>
      <c r="C16" s="12">
        <v>6</v>
      </c>
      <c r="D16" s="12"/>
      <c r="E16" s="7">
        <v>15</v>
      </c>
      <c r="F16" s="11" t="s">
        <v>75</v>
      </c>
      <c r="G16" s="28">
        <v>2</v>
      </c>
      <c r="H16" s="28"/>
      <c r="I16" s="29">
        <v>15</v>
      </c>
      <c r="J16" s="11" t="s">
        <v>76</v>
      </c>
      <c r="K16" s="7">
        <v>3</v>
      </c>
    </row>
    <row r="17" spans="1:11" x14ac:dyDescent="0.5">
      <c r="A17" s="7">
        <v>15</v>
      </c>
      <c r="B17" s="11" t="s">
        <v>78</v>
      </c>
      <c r="C17" s="12">
        <v>6</v>
      </c>
      <c r="D17" s="12"/>
      <c r="E17" s="7">
        <v>16</v>
      </c>
      <c r="F17" s="11" t="s">
        <v>58</v>
      </c>
      <c r="G17" s="28">
        <v>1</v>
      </c>
      <c r="H17" s="28"/>
      <c r="I17" s="29">
        <v>15</v>
      </c>
      <c r="J17" s="11" t="s">
        <v>27</v>
      </c>
      <c r="K17" s="7">
        <v>3</v>
      </c>
    </row>
    <row r="18" spans="1:11" x14ac:dyDescent="0.5">
      <c r="A18" s="7">
        <v>15</v>
      </c>
      <c r="B18" s="11" t="s">
        <v>75</v>
      </c>
      <c r="C18" s="7">
        <v>6</v>
      </c>
      <c r="D18" s="7"/>
      <c r="E18" s="7">
        <v>16</v>
      </c>
      <c r="F18" s="11" t="s">
        <v>48</v>
      </c>
      <c r="G18" s="28">
        <v>1</v>
      </c>
      <c r="H18" s="28"/>
      <c r="I18" s="29">
        <v>15</v>
      </c>
      <c r="J18" s="11" t="s">
        <v>60</v>
      </c>
      <c r="K18" s="7">
        <v>3</v>
      </c>
    </row>
    <row r="19" spans="1:11" x14ac:dyDescent="0.5">
      <c r="A19" s="7">
        <v>15</v>
      </c>
      <c r="B19" s="11" t="s">
        <v>1</v>
      </c>
      <c r="C19" s="12">
        <v>6</v>
      </c>
      <c r="D19" s="37"/>
      <c r="F19" s="30" t="s">
        <v>122</v>
      </c>
      <c r="G19" s="31">
        <f>SUM(G2:G18)</f>
        <v>144</v>
      </c>
      <c r="H19" s="31"/>
      <c r="I19" s="29">
        <v>15</v>
      </c>
      <c r="J19" s="11" t="s">
        <v>89</v>
      </c>
      <c r="K19" s="7">
        <v>3</v>
      </c>
    </row>
    <row r="20" spans="1:11" x14ac:dyDescent="0.5">
      <c r="A20" s="7">
        <v>15</v>
      </c>
      <c r="B20" s="11" t="s">
        <v>53</v>
      </c>
      <c r="C20" s="7">
        <v>6</v>
      </c>
      <c r="D20" s="38"/>
      <c r="I20" s="29">
        <v>15</v>
      </c>
      <c r="J20" s="11" t="s">
        <v>84</v>
      </c>
      <c r="K20" s="7">
        <v>3</v>
      </c>
    </row>
    <row r="21" spans="1:11" x14ac:dyDescent="0.5">
      <c r="A21" s="7">
        <v>20</v>
      </c>
      <c r="B21" s="11" t="s">
        <v>55</v>
      </c>
      <c r="C21" s="12">
        <v>5</v>
      </c>
      <c r="D21" s="37"/>
      <c r="I21" s="29">
        <v>15</v>
      </c>
      <c r="J21" s="11" t="s">
        <v>102</v>
      </c>
      <c r="K21" s="7">
        <v>3</v>
      </c>
    </row>
    <row r="22" spans="1:11" x14ac:dyDescent="0.5">
      <c r="A22" s="7">
        <v>20</v>
      </c>
      <c r="B22" s="11" t="s">
        <v>91</v>
      </c>
      <c r="C22" s="7">
        <v>5</v>
      </c>
      <c r="D22" s="38"/>
      <c r="I22" s="29">
        <v>15</v>
      </c>
      <c r="J22" s="11" t="s">
        <v>70</v>
      </c>
      <c r="K22" s="7">
        <v>3</v>
      </c>
    </row>
    <row r="23" spans="1:11" x14ac:dyDescent="0.5">
      <c r="A23" s="7">
        <v>20</v>
      </c>
      <c r="B23" s="11" t="s">
        <v>74</v>
      </c>
      <c r="C23" s="7">
        <v>5</v>
      </c>
      <c r="D23" s="38"/>
      <c r="I23" s="29">
        <v>22</v>
      </c>
      <c r="J23" s="11" t="s">
        <v>59</v>
      </c>
      <c r="K23" s="7">
        <v>2</v>
      </c>
    </row>
    <row r="24" spans="1:11" x14ac:dyDescent="0.5">
      <c r="A24" s="7">
        <v>23</v>
      </c>
      <c r="B24" s="11" t="s">
        <v>62</v>
      </c>
      <c r="C24" s="7">
        <v>4</v>
      </c>
      <c r="D24" s="38"/>
      <c r="I24" s="29">
        <v>22</v>
      </c>
      <c r="J24" s="11" t="s">
        <v>67</v>
      </c>
      <c r="K24" s="7">
        <v>2</v>
      </c>
    </row>
    <row r="25" spans="1:11" x14ac:dyDescent="0.5">
      <c r="A25" s="7">
        <v>23</v>
      </c>
      <c r="B25" s="11" t="s">
        <v>81</v>
      </c>
      <c r="C25" s="7">
        <v>4</v>
      </c>
      <c r="D25" s="38"/>
      <c r="I25" s="29">
        <v>22</v>
      </c>
      <c r="J25" s="11" t="s">
        <v>83</v>
      </c>
      <c r="K25" s="7">
        <v>2</v>
      </c>
    </row>
    <row r="26" spans="1:11" x14ac:dyDescent="0.5">
      <c r="A26" s="7">
        <v>23</v>
      </c>
      <c r="B26" s="11" t="s">
        <v>66</v>
      </c>
      <c r="C26" s="12">
        <v>4</v>
      </c>
      <c r="D26" s="37"/>
      <c r="I26" s="29">
        <v>22</v>
      </c>
      <c r="J26" s="11" t="s">
        <v>93</v>
      </c>
      <c r="K26" s="7">
        <v>2</v>
      </c>
    </row>
    <row r="27" spans="1:11" x14ac:dyDescent="0.5">
      <c r="A27" s="7">
        <v>23</v>
      </c>
      <c r="B27" s="11" t="s">
        <v>92</v>
      </c>
      <c r="C27" s="7">
        <v>4</v>
      </c>
      <c r="D27" s="38"/>
      <c r="I27" s="29">
        <v>22</v>
      </c>
      <c r="J27" s="11" t="s">
        <v>107</v>
      </c>
      <c r="K27" s="7">
        <v>2</v>
      </c>
    </row>
    <row r="28" spans="1:11" x14ac:dyDescent="0.5">
      <c r="A28" s="7">
        <v>27</v>
      </c>
      <c r="B28" s="11" t="s">
        <v>76</v>
      </c>
      <c r="C28" s="7">
        <v>3</v>
      </c>
      <c r="D28" s="38"/>
      <c r="I28" s="29">
        <v>22</v>
      </c>
      <c r="J28" s="11" t="s">
        <v>68</v>
      </c>
      <c r="K28" s="7">
        <v>2</v>
      </c>
    </row>
    <row r="29" spans="1:11" x14ac:dyDescent="0.5">
      <c r="A29" s="7">
        <v>27</v>
      </c>
      <c r="B29" s="11" t="s">
        <v>27</v>
      </c>
      <c r="C29" s="7">
        <v>3</v>
      </c>
      <c r="D29" s="38"/>
      <c r="I29" s="29">
        <v>28</v>
      </c>
      <c r="J29" s="11" t="s">
        <v>99</v>
      </c>
      <c r="K29" s="7">
        <v>1</v>
      </c>
    </row>
    <row r="30" spans="1:11" x14ac:dyDescent="0.5">
      <c r="A30" s="7">
        <v>27</v>
      </c>
      <c r="B30" s="11" t="s">
        <v>60</v>
      </c>
      <c r="C30" s="7">
        <v>3</v>
      </c>
      <c r="D30" s="38"/>
      <c r="I30" s="29">
        <v>28</v>
      </c>
      <c r="J30" s="11" t="s">
        <v>105</v>
      </c>
      <c r="K30" s="7">
        <v>1</v>
      </c>
    </row>
    <row r="31" spans="1:11" x14ac:dyDescent="0.5">
      <c r="A31" s="7">
        <v>27</v>
      </c>
      <c r="B31" s="11" t="s">
        <v>89</v>
      </c>
      <c r="C31" s="7">
        <v>3</v>
      </c>
      <c r="D31" s="38"/>
      <c r="I31" s="29">
        <v>28</v>
      </c>
      <c r="J31" s="11" t="s">
        <v>101</v>
      </c>
      <c r="K31" s="7">
        <v>1</v>
      </c>
    </row>
    <row r="32" spans="1:11" x14ac:dyDescent="0.5">
      <c r="A32" s="7">
        <v>27</v>
      </c>
      <c r="B32" s="11" t="s">
        <v>84</v>
      </c>
      <c r="C32" s="7">
        <v>3</v>
      </c>
      <c r="D32" s="38"/>
      <c r="I32" s="29">
        <v>28</v>
      </c>
      <c r="J32" s="11" t="s">
        <v>79</v>
      </c>
      <c r="K32" s="7">
        <v>1</v>
      </c>
    </row>
    <row r="33" spans="1:11" x14ac:dyDescent="0.5">
      <c r="A33" s="7">
        <v>27</v>
      </c>
      <c r="B33" s="11" t="s">
        <v>102</v>
      </c>
      <c r="C33" s="7">
        <v>3</v>
      </c>
      <c r="D33" s="38"/>
      <c r="I33" s="29">
        <v>28</v>
      </c>
      <c r="J33" s="11" t="s">
        <v>106</v>
      </c>
      <c r="K33" s="7">
        <v>1</v>
      </c>
    </row>
    <row r="34" spans="1:11" x14ac:dyDescent="0.5">
      <c r="A34" s="7">
        <v>27</v>
      </c>
      <c r="B34" s="11" t="s">
        <v>70</v>
      </c>
      <c r="C34" s="7">
        <v>3</v>
      </c>
      <c r="D34" s="38"/>
      <c r="I34" s="29">
        <v>28</v>
      </c>
      <c r="J34" s="11" t="s">
        <v>87</v>
      </c>
      <c r="K34" s="7">
        <v>1</v>
      </c>
    </row>
    <row r="35" spans="1:11" x14ac:dyDescent="0.5">
      <c r="A35" s="7">
        <v>34</v>
      </c>
      <c r="B35" s="11" t="s">
        <v>59</v>
      </c>
      <c r="C35" s="7">
        <v>2</v>
      </c>
      <c r="D35" s="38"/>
      <c r="I35" s="29">
        <v>28</v>
      </c>
      <c r="J35" s="11" t="s">
        <v>64</v>
      </c>
      <c r="K35" s="7">
        <v>1</v>
      </c>
    </row>
    <row r="36" spans="1:11" x14ac:dyDescent="0.5">
      <c r="A36" s="7">
        <v>34</v>
      </c>
      <c r="B36" s="11" t="s">
        <v>67</v>
      </c>
      <c r="C36" s="7">
        <v>2</v>
      </c>
      <c r="D36" s="38"/>
      <c r="I36" s="29">
        <v>28</v>
      </c>
      <c r="J36" s="11" t="s">
        <v>71</v>
      </c>
      <c r="K36" s="7">
        <v>1</v>
      </c>
    </row>
    <row r="37" spans="1:11" x14ac:dyDescent="0.5">
      <c r="A37" s="7">
        <v>34</v>
      </c>
      <c r="B37" s="11" t="s">
        <v>83</v>
      </c>
      <c r="C37" s="7">
        <v>2</v>
      </c>
      <c r="D37" s="38"/>
      <c r="I37" s="29">
        <v>28</v>
      </c>
      <c r="J37" s="11" t="s">
        <v>109</v>
      </c>
      <c r="K37" s="7">
        <v>1</v>
      </c>
    </row>
    <row r="38" spans="1:11" x14ac:dyDescent="0.5">
      <c r="A38" s="7">
        <v>34</v>
      </c>
      <c r="B38" s="11" t="s">
        <v>93</v>
      </c>
      <c r="C38" s="7">
        <v>2</v>
      </c>
      <c r="D38" s="38"/>
      <c r="I38" s="29">
        <v>28</v>
      </c>
      <c r="J38" s="11" t="s">
        <v>72</v>
      </c>
      <c r="K38" s="7">
        <v>1</v>
      </c>
    </row>
    <row r="39" spans="1:11" x14ac:dyDescent="0.5">
      <c r="A39" s="7">
        <v>34</v>
      </c>
      <c r="B39" s="11" t="s">
        <v>107</v>
      </c>
      <c r="C39" s="7">
        <v>2</v>
      </c>
      <c r="D39" s="38"/>
      <c r="I39" s="29">
        <v>28</v>
      </c>
      <c r="J39" s="11" t="s">
        <v>82</v>
      </c>
      <c r="K39" s="7">
        <v>1</v>
      </c>
    </row>
    <row r="40" spans="1:11" x14ac:dyDescent="0.5">
      <c r="A40" s="7">
        <v>34</v>
      </c>
      <c r="B40" s="11" t="s">
        <v>68</v>
      </c>
      <c r="C40" s="7">
        <v>2</v>
      </c>
      <c r="D40" s="38"/>
      <c r="I40" s="29">
        <v>28</v>
      </c>
      <c r="J40" s="11" t="s">
        <v>108</v>
      </c>
      <c r="K40" s="7">
        <v>1</v>
      </c>
    </row>
    <row r="41" spans="1:11" x14ac:dyDescent="0.5">
      <c r="A41" s="7">
        <v>40</v>
      </c>
      <c r="B41" s="11" t="s">
        <v>58</v>
      </c>
      <c r="C41" s="7">
        <v>1</v>
      </c>
      <c r="D41" s="38"/>
      <c r="I41" s="29">
        <v>28</v>
      </c>
      <c r="J41" s="11" t="s">
        <v>110</v>
      </c>
      <c r="K41" s="7">
        <v>1</v>
      </c>
    </row>
    <row r="42" spans="1:11" x14ac:dyDescent="0.5">
      <c r="A42" s="7">
        <v>40</v>
      </c>
      <c r="B42" s="11" t="s">
        <v>99</v>
      </c>
      <c r="C42" s="7">
        <v>1</v>
      </c>
      <c r="D42" s="38"/>
      <c r="I42" s="29">
        <v>28</v>
      </c>
      <c r="J42" s="11" t="s">
        <v>95</v>
      </c>
      <c r="K42" s="7">
        <v>1</v>
      </c>
    </row>
    <row r="43" spans="1:11" x14ac:dyDescent="0.5">
      <c r="A43" s="7">
        <v>40</v>
      </c>
      <c r="B43" s="11" t="s">
        <v>105</v>
      </c>
      <c r="C43" s="7">
        <v>1</v>
      </c>
      <c r="D43" s="38"/>
      <c r="I43" s="29">
        <v>28</v>
      </c>
      <c r="J43" s="11" t="s">
        <v>96</v>
      </c>
      <c r="K43" s="7">
        <v>1</v>
      </c>
    </row>
    <row r="44" spans="1:11" x14ac:dyDescent="0.5">
      <c r="A44" s="7">
        <v>40</v>
      </c>
      <c r="B44" s="11" t="s">
        <v>101</v>
      </c>
      <c r="C44" s="7">
        <v>1</v>
      </c>
      <c r="D44" s="38"/>
      <c r="I44" s="29">
        <v>28</v>
      </c>
      <c r="J44" s="11" t="s">
        <v>46</v>
      </c>
      <c r="K44" s="7">
        <v>1</v>
      </c>
    </row>
    <row r="45" spans="1:11" x14ac:dyDescent="0.5">
      <c r="A45" s="7">
        <v>40</v>
      </c>
      <c r="B45" s="11" t="s">
        <v>79</v>
      </c>
      <c r="C45" s="7">
        <v>1</v>
      </c>
      <c r="D45" s="38"/>
      <c r="I45" s="29">
        <v>28</v>
      </c>
      <c r="J45" s="11" t="s">
        <v>97</v>
      </c>
      <c r="K45" s="7">
        <v>1</v>
      </c>
    </row>
    <row r="46" spans="1:11" x14ac:dyDescent="0.5">
      <c r="A46" s="7">
        <v>40</v>
      </c>
      <c r="B46" s="11" t="s">
        <v>106</v>
      </c>
      <c r="C46" s="7">
        <v>1</v>
      </c>
      <c r="D46" s="38"/>
      <c r="I46" s="29">
        <v>28</v>
      </c>
      <c r="J46" s="11" t="s">
        <v>98</v>
      </c>
      <c r="K46" s="7">
        <v>1</v>
      </c>
    </row>
    <row r="47" spans="1:11" x14ac:dyDescent="0.5">
      <c r="A47" s="7">
        <v>40</v>
      </c>
      <c r="B47" s="11" t="s">
        <v>87</v>
      </c>
      <c r="C47" s="7">
        <v>1</v>
      </c>
      <c r="D47" s="38"/>
      <c r="I47" s="29">
        <v>28</v>
      </c>
      <c r="J47" s="11" t="s">
        <v>104</v>
      </c>
      <c r="K47" s="7">
        <v>1</v>
      </c>
    </row>
    <row r="48" spans="1:11" x14ac:dyDescent="0.5">
      <c r="A48" s="7">
        <v>40</v>
      </c>
      <c r="B48" s="11" t="s">
        <v>64</v>
      </c>
      <c r="C48" s="7">
        <v>1</v>
      </c>
      <c r="D48" s="38"/>
      <c r="I48" s="29">
        <v>28</v>
      </c>
      <c r="J48" s="11" t="s">
        <v>111</v>
      </c>
      <c r="K48" s="7">
        <v>1</v>
      </c>
    </row>
    <row r="49" spans="1:11" x14ac:dyDescent="0.5">
      <c r="A49" s="7">
        <v>40</v>
      </c>
      <c r="B49" s="11" t="s">
        <v>71</v>
      </c>
      <c r="C49" s="7">
        <v>1</v>
      </c>
      <c r="D49" s="38"/>
      <c r="I49" s="29">
        <v>28</v>
      </c>
      <c r="J49" s="11" t="s">
        <v>85</v>
      </c>
      <c r="K49" s="7">
        <v>1</v>
      </c>
    </row>
    <row r="50" spans="1:11" x14ac:dyDescent="0.5">
      <c r="A50" s="7">
        <v>40</v>
      </c>
      <c r="B50" s="11" t="s">
        <v>109</v>
      </c>
      <c r="C50" s="7">
        <v>1</v>
      </c>
      <c r="D50" s="38"/>
      <c r="J50" s="30" t="s">
        <v>123</v>
      </c>
      <c r="K50" s="31">
        <f>-SUM(K2:K49)</f>
        <v>-144</v>
      </c>
    </row>
    <row r="51" spans="1:11" x14ac:dyDescent="0.5">
      <c r="A51" s="7">
        <v>40</v>
      </c>
      <c r="B51" s="11" t="s">
        <v>72</v>
      </c>
      <c r="C51" s="7">
        <v>1</v>
      </c>
      <c r="D51" s="38"/>
    </row>
    <row r="52" spans="1:11" x14ac:dyDescent="0.5">
      <c r="A52" s="7">
        <v>40</v>
      </c>
      <c r="B52" s="11" t="s">
        <v>82</v>
      </c>
      <c r="C52" s="7">
        <v>1</v>
      </c>
      <c r="D52" s="38"/>
    </row>
    <row r="53" spans="1:11" x14ac:dyDescent="0.5">
      <c r="A53" s="7">
        <v>40</v>
      </c>
      <c r="B53" s="11" t="s">
        <v>108</v>
      </c>
      <c r="C53" s="7">
        <v>1</v>
      </c>
      <c r="D53" s="38"/>
    </row>
    <row r="54" spans="1:11" x14ac:dyDescent="0.5">
      <c r="A54" s="7">
        <v>40</v>
      </c>
      <c r="B54" s="11" t="s">
        <v>110</v>
      </c>
      <c r="C54" s="7">
        <v>1</v>
      </c>
      <c r="D54" s="38"/>
    </row>
    <row r="55" spans="1:11" x14ac:dyDescent="0.5">
      <c r="A55" s="7">
        <v>40</v>
      </c>
      <c r="B55" s="11" t="s">
        <v>95</v>
      </c>
      <c r="C55" s="7">
        <v>1</v>
      </c>
      <c r="D55" s="38"/>
    </row>
    <row r="56" spans="1:11" x14ac:dyDescent="0.5">
      <c r="A56" s="7">
        <v>40</v>
      </c>
      <c r="B56" s="11" t="s">
        <v>96</v>
      </c>
      <c r="C56" s="7">
        <v>1</v>
      </c>
      <c r="D56" s="38"/>
    </row>
    <row r="57" spans="1:11" x14ac:dyDescent="0.5">
      <c r="A57" s="7">
        <v>40</v>
      </c>
      <c r="B57" s="11" t="s">
        <v>46</v>
      </c>
      <c r="C57" s="7">
        <v>1</v>
      </c>
      <c r="D57" s="38"/>
    </row>
    <row r="58" spans="1:11" x14ac:dyDescent="0.5">
      <c r="A58" s="7">
        <v>40</v>
      </c>
      <c r="B58" s="11" t="s">
        <v>97</v>
      </c>
      <c r="C58" s="7">
        <v>1</v>
      </c>
      <c r="D58" s="38"/>
    </row>
    <row r="59" spans="1:11" x14ac:dyDescent="0.5">
      <c r="A59" s="7">
        <v>40</v>
      </c>
      <c r="B59" s="11" t="s">
        <v>98</v>
      </c>
      <c r="C59" s="7">
        <v>1</v>
      </c>
      <c r="D59" s="38"/>
    </row>
    <row r="60" spans="1:11" x14ac:dyDescent="0.5">
      <c r="A60" s="7">
        <v>40</v>
      </c>
      <c r="B60" s="11" t="s">
        <v>104</v>
      </c>
      <c r="C60" s="7">
        <v>1</v>
      </c>
      <c r="D60" s="38"/>
    </row>
    <row r="61" spans="1:11" x14ac:dyDescent="0.5">
      <c r="A61" s="7">
        <v>40</v>
      </c>
      <c r="B61" s="11" t="s">
        <v>111</v>
      </c>
      <c r="C61" s="7">
        <v>1</v>
      </c>
      <c r="D61" s="38"/>
    </row>
    <row r="62" spans="1:11" x14ac:dyDescent="0.5">
      <c r="A62" s="7">
        <v>40</v>
      </c>
      <c r="B62" s="11" t="s">
        <v>85</v>
      </c>
      <c r="C62" s="7">
        <v>1</v>
      </c>
      <c r="D62" s="38"/>
    </row>
    <row r="63" spans="1:11" x14ac:dyDescent="0.5">
      <c r="A63" s="7">
        <v>40</v>
      </c>
      <c r="B63" s="11" t="s">
        <v>48</v>
      </c>
      <c r="C63" s="7">
        <v>1</v>
      </c>
      <c r="D63" s="38"/>
    </row>
    <row r="64" spans="1:11" x14ac:dyDescent="0.5">
      <c r="B64" s="30" t="s">
        <v>124</v>
      </c>
      <c r="C64" s="31">
        <f t="shared" ref="C64" si="0">SUM(C2:C63)</f>
        <v>288</v>
      </c>
      <c r="D64" s="31"/>
    </row>
  </sheetData>
  <sortState ref="J2:K49">
    <sortCondition descending="1" ref="K2:K49"/>
    <sortCondition ref="J2:J4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4" workbookViewId="0"/>
  </sheetViews>
  <sheetFormatPr defaultRowHeight="14.35" x14ac:dyDescent="0.5"/>
  <cols>
    <col min="1" max="1" width="14" customWidth="1"/>
    <col min="2" max="10" width="9.52734375" customWidth="1"/>
    <col min="11" max="11" width="19.05859375" customWidth="1"/>
    <col min="12" max="15" width="9.52734375" customWidth="1"/>
    <col min="16" max="16" width="11.17578125" customWidth="1"/>
  </cols>
  <sheetData>
    <row r="1" spans="1:15" ht="28.7" x14ac:dyDescent="0.5">
      <c r="A1" s="4" t="s">
        <v>144</v>
      </c>
      <c r="B1" s="5" t="s">
        <v>18</v>
      </c>
      <c r="C1" s="5" t="s">
        <v>19</v>
      </c>
      <c r="D1" s="4">
        <v>110</v>
      </c>
      <c r="E1" s="5" t="s">
        <v>20</v>
      </c>
      <c r="F1" s="4">
        <v>100</v>
      </c>
      <c r="G1" s="5" t="s">
        <v>21</v>
      </c>
      <c r="H1" s="4">
        <v>90</v>
      </c>
      <c r="I1" s="5" t="s">
        <v>22</v>
      </c>
      <c r="J1" s="4">
        <v>80</v>
      </c>
      <c r="K1" s="5" t="s">
        <v>23</v>
      </c>
      <c r="L1" s="4">
        <v>70</v>
      </c>
      <c r="M1" s="5" t="s">
        <v>24</v>
      </c>
      <c r="N1" s="4">
        <v>60</v>
      </c>
      <c r="O1" s="5" t="s">
        <v>25</v>
      </c>
    </row>
    <row r="2" spans="1:15" x14ac:dyDescent="0.5">
      <c r="A2" s="15" t="s">
        <v>43</v>
      </c>
      <c r="B2" s="15">
        <f>SUM(B3:B6)</f>
        <v>270</v>
      </c>
      <c r="C2" s="1">
        <v>93.810670000000002</v>
      </c>
      <c r="D2" s="4">
        <f>SUM(D3:D6)</f>
        <v>6</v>
      </c>
      <c r="E2" s="14">
        <f>AVERAGE(E3:E6)</f>
        <v>1.0416666666666665</v>
      </c>
      <c r="F2" s="4">
        <v>0</v>
      </c>
      <c r="G2" s="14">
        <f>AVERAGE(G3:G6)</f>
        <v>25.260416666666668</v>
      </c>
      <c r="H2" s="4">
        <v>0</v>
      </c>
      <c r="I2" s="14">
        <f>AVERAGE(I3:I6)</f>
        <v>59.722222222222229</v>
      </c>
      <c r="J2" s="4">
        <v>0</v>
      </c>
      <c r="K2" s="14">
        <f>AVERAGE(K3:K6)</f>
        <v>10.9375</v>
      </c>
      <c r="L2" s="4">
        <v>0</v>
      </c>
      <c r="M2" s="14">
        <f>AVERAGE(M3:M6)</f>
        <v>2.8645833333333335</v>
      </c>
      <c r="N2" s="4">
        <f>SUM(N3:N6)</f>
        <v>2</v>
      </c>
      <c r="O2" s="5">
        <f>AVERAGE(O3:O6)</f>
        <v>0.1736111111111111</v>
      </c>
    </row>
    <row r="3" spans="1:15" x14ac:dyDescent="0.5">
      <c r="A3" s="5">
        <v>1</v>
      </c>
      <c r="B3" s="5">
        <v>144</v>
      </c>
      <c r="C3">
        <v>90.558890000000005</v>
      </c>
      <c r="D3" s="4">
        <v>2</v>
      </c>
      <c r="E3" s="5">
        <f>D3/(B3*2)*100</f>
        <v>0.69444444444444442</v>
      </c>
      <c r="F3" s="4">
        <v>33</v>
      </c>
      <c r="G3" s="5">
        <f>F3/(B3*2)*100</f>
        <v>11.458333333333332</v>
      </c>
      <c r="H3" s="4">
        <v>120</v>
      </c>
      <c r="I3" s="5">
        <f>H3/(B3*2)*100</f>
        <v>41.666666666666671</v>
      </c>
      <c r="J3" s="4">
        <v>100</v>
      </c>
      <c r="K3" s="5">
        <f>J3/(B3*2)*100</f>
        <v>34.722222222222221</v>
      </c>
      <c r="L3" s="4">
        <v>31</v>
      </c>
      <c r="M3" s="5">
        <f>L3/(B3*2)*100</f>
        <v>10.763888888888889</v>
      </c>
      <c r="N3" s="4">
        <v>2</v>
      </c>
      <c r="O3" s="5">
        <f>N3/(B3*2)*100</f>
        <v>0.69444444444444442</v>
      </c>
    </row>
    <row r="4" spans="1:15" x14ac:dyDescent="0.5">
      <c r="A4" s="5" t="s">
        <v>5</v>
      </c>
      <c r="B4" s="5">
        <v>72</v>
      </c>
      <c r="C4">
        <v>96.993610000000004</v>
      </c>
      <c r="D4" s="4">
        <v>3</v>
      </c>
      <c r="E4" s="5">
        <f t="shared" ref="E4:E6" si="0">D4/(B4*2)*100</f>
        <v>2.083333333333333</v>
      </c>
      <c r="F4" s="4">
        <v>39</v>
      </c>
      <c r="G4" s="5">
        <f t="shared" ref="G4:G6" si="1">F4/(B4*2)*100</f>
        <v>27.083333333333332</v>
      </c>
      <c r="H4" s="4">
        <v>90</v>
      </c>
      <c r="I4" s="5">
        <f t="shared" ref="I4:I6" si="2">H4/(B4*2)*100</f>
        <v>62.5</v>
      </c>
      <c r="J4" s="4">
        <v>11</v>
      </c>
      <c r="K4" s="5">
        <f t="shared" ref="K4:K6" si="3">J4/(B4*2)*100</f>
        <v>7.6388888888888893</v>
      </c>
      <c r="L4" s="4">
        <v>1</v>
      </c>
      <c r="M4" s="5">
        <f t="shared" ref="M4:M6" si="4">L4/(B4*2)*100</f>
        <v>0.69444444444444442</v>
      </c>
      <c r="N4" s="4">
        <v>0</v>
      </c>
      <c r="O4" s="5">
        <f t="shared" ref="O4:O6" si="5">N4/(B4*2)*100</f>
        <v>0</v>
      </c>
    </row>
    <row r="5" spans="1:15" x14ac:dyDescent="0.5">
      <c r="A5" s="5" t="s">
        <v>6</v>
      </c>
      <c r="B5" s="5">
        <v>36</v>
      </c>
      <c r="C5" s="1">
        <v>97.739310000000003</v>
      </c>
      <c r="D5" s="4">
        <v>1</v>
      </c>
      <c r="E5" s="5">
        <f t="shared" si="0"/>
        <v>1.3888888888888888</v>
      </c>
      <c r="F5" s="4">
        <v>23</v>
      </c>
      <c r="G5" s="5">
        <f t="shared" si="1"/>
        <v>31.944444444444443</v>
      </c>
      <c r="H5" s="4">
        <v>47</v>
      </c>
      <c r="I5" s="5">
        <f t="shared" si="2"/>
        <v>65.277777777777786</v>
      </c>
      <c r="J5" s="4">
        <v>1</v>
      </c>
      <c r="K5" s="5">
        <f t="shared" si="3"/>
        <v>1.3888888888888888</v>
      </c>
      <c r="L5" s="4">
        <v>0</v>
      </c>
      <c r="M5" s="5">
        <f t="shared" si="4"/>
        <v>0</v>
      </c>
      <c r="N5" s="4">
        <v>0</v>
      </c>
      <c r="O5" s="5">
        <f t="shared" si="5"/>
        <v>0</v>
      </c>
    </row>
    <row r="6" spans="1:15" x14ac:dyDescent="0.5">
      <c r="A6" s="5" t="s">
        <v>7</v>
      </c>
      <c r="B6" s="5">
        <v>18</v>
      </c>
      <c r="C6" s="1">
        <v>99.235830000000007</v>
      </c>
      <c r="D6" s="4">
        <v>0</v>
      </c>
      <c r="E6" s="5">
        <f t="shared" si="0"/>
        <v>0</v>
      </c>
      <c r="F6" s="4">
        <v>11</v>
      </c>
      <c r="G6" s="5">
        <f t="shared" si="1"/>
        <v>30.555555555555557</v>
      </c>
      <c r="H6" s="4">
        <v>25</v>
      </c>
      <c r="I6" s="5">
        <f t="shared" si="2"/>
        <v>69.444444444444443</v>
      </c>
      <c r="J6" s="4">
        <v>0</v>
      </c>
      <c r="K6" s="5">
        <f t="shared" si="3"/>
        <v>0</v>
      </c>
      <c r="L6" s="4">
        <v>0</v>
      </c>
      <c r="M6" s="5">
        <f t="shared" si="4"/>
        <v>0</v>
      </c>
      <c r="N6" s="4">
        <v>0</v>
      </c>
      <c r="O6" s="5">
        <f t="shared" si="5"/>
        <v>0</v>
      </c>
    </row>
    <row r="7" spans="1:15" x14ac:dyDescent="0.5">
      <c r="A7" s="5" t="s">
        <v>28</v>
      </c>
      <c r="B7" s="5">
        <v>9</v>
      </c>
      <c r="C7" s="1">
        <v>100.41330000000001</v>
      </c>
      <c r="D7" s="4">
        <v>0</v>
      </c>
      <c r="E7" s="5">
        <f>D7/(B7)*100</f>
        <v>0</v>
      </c>
      <c r="F7" s="4">
        <v>6</v>
      </c>
      <c r="G7" s="5">
        <f>F7/(B7)*100</f>
        <v>66.666666666666657</v>
      </c>
      <c r="H7" s="4">
        <v>12</v>
      </c>
      <c r="I7" s="5">
        <f>H7/(B7)*100</f>
        <v>133.33333333333331</v>
      </c>
      <c r="J7" s="4">
        <v>0</v>
      </c>
      <c r="K7" s="5">
        <f>J7/(B7)*100</f>
        <v>0</v>
      </c>
      <c r="L7" s="4">
        <v>0</v>
      </c>
      <c r="M7" s="5">
        <f>L7/(B7)*100</f>
        <v>0</v>
      </c>
      <c r="N7" s="4">
        <v>0</v>
      </c>
      <c r="O7" s="5">
        <f>N7/(B7)*100</f>
        <v>0</v>
      </c>
    </row>
    <row r="8" spans="1:15" x14ac:dyDescent="0.5">
      <c r="H8" s="34"/>
      <c r="I8" s="35"/>
      <c r="J8" s="36"/>
    </row>
    <row r="9" spans="1:15" ht="28.7" x14ac:dyDescent="0.5">
      <c r="A9" s="2" t="s">
        <v>128</v>
      </c>
      <c r="B9" s="32" t="s">
        <v>127</v>
      </c>
      <c r="C9" s="32" t="s">
        <v>129</v>
      </c>
      <c r="D9" s="32" t="s">
        <v>130</v>
      </c>
      <c r="E9" s="32" t="s">
        <v>131</v>
      </c>
      <c r="F9" s="32" t="s">
        <v>132</v>
      </c>
      <c r="H9" s="40" t="s">
        <v>145</v>
      </c>
      <c r="I9" s="2" t="s">
        <v>133</v>
      </c>
      <c r="J9" s="2" t="s">
        <v>134</v>
      </c>
      <c r="K9" s="2" t="s">
        <v>146</v>
      </c>
    </row>
    <row r="10" spans="1:15" x14ac:dyDescent="0.5">
      <c r="A10" s="12" t="s">
        <v>47</v>
      </c>
      <c r="B10" s="12">
        <v>4</v>
      </c>
      <c r="C10" s="12">
        <v>2013</v>
      </c>
      <c r="D10" s="12">
        <v>2014</v>
      </c>
      <c r="E10" s="12">
        <v>2015</v>
      </c>
      <c r="F10" s="12">
        <v>2016</v>
      </c>
      <c r="G10" s="23"/>
      <c r="H10" s="12">
        <v>1</v>
      </c>
      <c r="I10" s="12" t="s">
        <v>47</v>
      </c>
      <c r="J10" s="12">
        <v>2013</v>
      </c>
      <c r="K10" s="3" t="s">
        <v>147</v>
      </c>
    </row>
    <row r="11" spans="1:15" x14ac:dyDescent="0.5">
      <c r="A11" s="12" t="s">
        <v>116</v>
      </c>
      <c r="B11" s="12">
        <v>4</v>
      </c>
      <c r="C11" s="12">
        <v>2014</v>
      </c>
      <c r="D11" s="12">
        <v>2015</v>
      </c>
      <c r="E11" s="12">
        <v>2016</v>
      </c>
      <c r="F11" s="12">
        <v>2017</v>
      </c>
      <c r="G11" s="23"/>
      <c r="H11" s="41">
        <v>2</v>
      </c>
      <c r="I11" s="12" t="s">
        <v>77</v>
      </c>
      <c r="J11" s="12">
        <v>2014</v>
      </c>
      <c r="K11" s="3" t="s">
        <v>148</v>
      </c>
    </row>
    <row r="12" spans="1:15" x14ac:dyDescent="0.5">
      <c r="A12" s="12" t="s">
        <v>103</v>
      </c>
      <c r="B12" s="12">
        <v>4</v>
      </c>
      <c r="C12" s="12">
        <v>2015</v>
      </c>
      <c r="D12" s="12">
        <v>2016</v>
      </c>
      <c r="E12" s="12">
        <v>2017</v>
      </c>
      <c r="F12" s="12">
        <v>2018</v>
      </c>
      <c r="G12" s="23"/>
      <c r="H12" s="12">
        <v>3</v>
      </c>
      <c r="I12" s="12" t="s">
        <v>47</v>
      </c>
      <c r="J12" s="12">
        <v>2014</v>
      </c>
      <c r="K12" s="3" t="s">
        <v>149</v>
      </c>
    </row>
    <row r="13" spans="1:15" x14ac:dyDescent="0.5">
      <c r="A13" s="12" t="s">
        <v>51</v>
      </c>
      <c r="B13" s="12">
        <v>3</v>
      </c>
      <c r="C13" s="12">
        <v>2017</v>
      </c>
      <c r="D13" s="12">
        <v>2018</v>
      </c>
      <c r="E13" s="12">
        <v>2019</v>
      </c>
      <c r="F13" s="12"/>
      <c r="G13" s="23"/>
      <c r="H13" s="12">
        <v>4</v>
      </c>
      <c r="I13" s="12" t="s">
        <v>77</v>
      </c>
      <c r="J13" s="12">
        <v>2015</v>
      </c>
      <c r="K13" s="3" t="s">
        <v>148</v>
      </c>
    </row>
    <row r="14" spans="1:15" ht="28.7" x14ac:dyDescent="0.5">
      <c r="A14" s="12" t="s">
        <v>100</v>
      </c>
      <c r="B14" s="12">
        <v>2</v>
      </c>
      <c r="C14" s="12">
        <v>2018</v>
      </c>
      <c r="D14" s="12">
        <v>2019</v>
      </c>
      <c r="E14" s="44"/>
      <c r="F14" s="44"/>
      <c r="G14" s="23"/>
      <c r="H14" s="12">
        <v>5</v>
      </c>
      <c r="I14" s="12" t="s">
        <v>47</v>
      </c>
      <c r="J14" s="12">
        <v>2015</v>
      </c>
      <c r="K14" s="3" t="s">
        <v>150</v>
      </c>
    </row>
    <row r="15" spans="1:15" x14ac:dyDescent="0.5">
      <c r="A15" s="13" t="s">
        <v>29</v>
      </c>
      <c r="B15" s="13">
        <v>1</v>
      </c>
      <c r="C15" s="12">
        <v>2019</v>
      </c>
      <c r="D15" s="48"/>
      <c r="E15" s="37"/>
      <c r="F15" s="37"/>
      <c r="G15" s="23"/>
      <c r="H15" s="12">
        <v>6</v>
      </c>
      <c r="I15" s="41" t="s">
        <v>103</v>
      </c>
      <c r="J15" s="12">
        <v>2015</v>
      </c>
      <c r="K15" s="3" t="s">
        <v>151</v>
      </c>
    </row>
    <row r="16" spans="1:15" x14ac:dyDescent="0.5">
      <c r="A16" s="42"/>
      <c r="B16" s="43"/>
      <c r="C16" s="44"/>
      <c r="D16" s="23"/>
      <c r="E16" s="37"/>
      <c r="F16" s="37"/>
      <c r="G16" s="23"/>
      <c r="H16" s="12">
        <v>7</v>
      </c>
      <c r="I16" s="12" t="s">
        <v>103</v>
      </c>
      <c r="J16" s="12">
        <v>2016</v>
      </c>
      <c r="K16" s="3" t="s">
        <v>151</v>
      </c>
    </row>
    <row r="17" spans="1:11" x14ac:dyDescent="0.5">
      <c r="A17" s="37"/>
      <c r="B17" s="37"/>
      <c r="C17" s="37"/>
      <c r="D17" s="37"/>
      <c r="E17" s="23"/>
      <c r="F17" s="23"/>
      <c r="G17" s="23"/>
      <c r="H17" s="41">
        <v>8</v>
      </c>
      <c r="I17" s="41" t="s">
        <v>47</v>
      </c>
      <c r="J17" s="41">
        <v>2016</v>
      </c>
      <c r="K17" s="45" t="s">
        <v>152</v>
      </c>
    </row>
    <row r="18" spans="1:11" ht="28.7" x14ac:dyDescent="0.5">
      <c r="A18" s="37"/>
      <c r="B18" s="37"/>
      <c r="C18" s="37"/>
      <c r="D18" s="37"/>
      <c r="E18" s="23"/>
      <c r="F18" s="23"/>
      <c r="G18" s="23"/>
      <c r="H18" s="12">
        <v>9</v>
      </c>
      <c r="I18" s="12" t="s">
        <v>77</v>
      </c>
      <c r="J18" s="12">
        <v>2016</v>
      </c>
      <c r="K18" s="3" t="s">
        <v>153</v>
      </c>
    </row>
    <row r="19" spans="1:11" x14ac:dyDescent="0.5">
      <c r="A19" s="37"/>
      <c r="B19" s="37"/>
      <c r="C19" s="37"/>
      <c r="D19" s="37"/>
      <c r="E19" s="23"/>
      <c r="F19" s="23"/>
      <c r="G19" s="23"/>
      <c r="H19" s="12">
        <v>10</v>
      </c>
      <c r="I19" s="12" t="s">
        <v>103</v>
      </c>
      <c r="J19" s="12">
        <v>2017</v>
      </c>
      <c r="K19" s="3" t="s">
        <v>151</v>
      </c>
    </row>
    <row r="20" spans="1:11" ht="28.7" x14ac:dyDescent="0.5">
      <c r="A20" s="37"/>
      <c r="B20" s="37"/>
      <c r="C20" s="37"/>
      <c r="D20" s="37"/>
      <c r="E20" s="23"/>
      <c r="F20" s="23"/>
      <c r="G20" s="23"/>
      <c r="H20" s="12">
        <v>11</v>
      </c>
      <c r="I20" s="12" t="s">
        <v>51</v>
      </c>
      <c r="J20" s="12">
        <v>2017</v>
      </c>
      <c r="K20" s="3" t="s">
        <v>154</v>
      </c>
    </row>
    <row r="21" spans="1:11" x14ac:dyDescent="0.5">
      <c r="A21" s="23"/>
      <c r="B21" s="23"/>
      <c r="C21" s="23"/>
      <c r="D21" s="23"/>
      <c r="E21" s="23"/>
      <c r="F21" s="23"/>
      <c r="G21" s="23"/>
      <c r="H21" s="12">
        <v>12</v>
      </c>
      <c r="I21" s="12" t="s">
        <v>77</v>
      </c>
      <c r="J21" s="12">
        <v>2017</v>
      </c>
      <c r="K21" s="3" t="s">
        <v>148</v>
      </c>
    </row>
    <row r="22" spans="1:11" x14ac:dyDescent="0.5">
      <c r="A22" s="23"/>
      <c r="B22" s="23"/>
      <c r="C22" s="23"/>
      <c r="D22" s="23"/>
      <c r="E22" s="23"/>
      <c r="F22" s="23"/>
      <c r="G22" s="23"/>
      <c r="H22" s="12">
        <v>13</v>
      </c>
      <c r="I22" s="12" t="s">
        <v>103</v>
      </c>
      <c r="J22" s="12">
        <v>2018</v>
      </c>
      <c r="K22" s="3" t="s">
        <v>151</v>
      </c>
    </row>
    <row r="23" spans="1:11" ht="28.7" x14ac:dyDescent="0.5">
      <c r="A23" s="23"/>
      <c r="B23" s="23"/>
      <c r="C23" s="23"/>
      <c r="D23" s="23"/>
      <c r="E23" s="23"/>
      <c r="F23" s="23"/>
      <c r="G23" s="23"/>
      <c r="H23" s="12">
        <v>14</v>
      </c>
      <c r="I23" s="12" t="s">
        <v>51</v>
      </c>
      <c r="J23" s="12">
        <v>2018</v>
      </c>
      <c r="K23" s="3" t="s">
        <v>154</v>
      </c>
    </row>
    <row r="24" spans="1:11" x14ac:dyDescent="0.5">
      <c r="A24" s="23"/>
      <c r="B24" s="23"/>
      <c r="C24" s="23"/>
      <c r="D24" s="23"/>
      <c r="E24" s="23"/>
      <c r="F24" s="23"/>
      <c r="G24" s="23"/>
      <c r="H24" s="46">
        <v>15</v>
      </c>
      <c r="I24" s="12" t="s">
        <v>100</v>
      </c>
      <c r="J24" s="12">
        <v>2018</v>
      </c>
      <c r="K24" s="3" t="s">
        <v>155</v>
      </c>
    </row>
    <row r="25" spans="1:11" x14ac:dyDescent="0.5">
      <c r="A25" s="23"/>
      <c r="B25" s="23"/>
      <c r="C25" s="23"/>
      <c r="D25" s="23"/>
      <c r="E25" s="23"/>
      <c r="F25" s="23"/>
      <c r="G25" s="23"/>
      <c r="H25" s="12">
        <v>16</v>
      </c>
      <c r="I25" s="12" t="s">
        <v>100</v>
      </c>
      <c r="J25" s="46">
        <v>2019</v>
      </c>
      <c r="K25" s="47" t="s">
        <v>155</v>
      </c>
    </row>
    <row r="26" spans="1:11" ht="28.7" x14ac:dyDescent="0.5">
      <c r="A26" s="23"/>
      <c r="B26" s="23"/>
      <c r="C26" s="23"/>
      <c r="D26" s="23"/>
      <c r="E26" s="23"/>
      <c r="F26" s="23"/>
      <c r="G26" s="23"/>
      <c r="H26" s="12">
        <v>17</v>
      </c>
      <c r="I26" s="12" t="s">
        <v>51</v>
      </c>
      <c r="J26" s="12">
        <v>2019</v>
      </c>
      <c r="K26" s="3" t="s">
        <v>154</v>
      </c>
    </row>
    <row r="27" spans="1:11" x14ac:dyDescent="0.5">
      <c r="A27" s="23"/>
      <c r="B27" s="23"/>
      <c r="C27" s="23"/>
      <c r="D27" s="23"/>
      <c r="E27" s="23"/>
      <c r="F27" s="23"/>
      <c r="G27" s="23"/>
      <c r="H27" s="12">
        <v>18</v>
      </c>
      <c r="I27" s="12" t="s">
        <v>29</v>
      </c>
      <c r="J27" s="12">
        <v>2019</v>
      </c>
      <c r="K27" s="3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42"/>
  <sheetViews>
    <sheetView workbookViewId="0"/>
  </sheetViews>
  <sheetFormatPr defaultRowHeight="14.35" x14ac:dyDescent="0.5"/>
  <cols>
    <col min="20" max="20" width="8.9375" style="1"/>
    <col min="27" max="27" width="8.9375" style="1"/>
    <col min="30" max="30" width="8.9375" style="1"/>
    <col min="40" max="40" width="8.9375" style="1"/>
    <col min="50" max="50" width="8.9375" style="1"/>
    <col min="60" max="60" width="8.9375" style="1"/>
    <col min="63" max="63" width="4.05859375" customWidth="1"/>
    <col min="64" max="64" width="20.5859375" customWidth="1"/>
    <col min="67" max="67" width="20.234375" customWidth="1"/>
  </cols>
  <sheetData>
    <row r="1" spans="1:72" x14ac:dyDescent="0.5">
      <c r="A1" t="s">
        <v>50</v>
      </c>
      <c r="B1" s="1">
        <v>2</v>
      </c>
      <c r="C1" s="1">
        <v>111.65</v>
      </c>
      <c r="D1" t="s">
        <v>61</v>
      </c>
      <c r="E1" s="1">
        <v>6</v>
      </c>
      <c r="F1" s="1">
        <v>103.58</v>
      </c>
      <c r="G1" s="1" t="s">
        <v>77</v>
      </c>
      <c r="H1" s="1">
        <v>2016</v>
      </c>
      <c r="I1" s="1">
        <v>1</v>
      </c>
      <c r="K1" t="s">
        <v>50</v>
      </c>
      <c r="L1" s="1">
        <v>2</v>
      </c>
      <c r="M1" s="1">
        <v>111.65</v>
      </c>
      <c r="N1" t="s">
        <v>61</v>
      </c>
      <c r="O1" s="1">
        <v>6</v>
      </c>
      <c r="P1" s="1">
        <v>103.58</v>
      </c>
      <c r="Q1" s="1" t="s">
        <v>77</v>
      </c>
      <c r="R1" s="1">
        <v>2016</v>
      </c>
      <c r="S1" s="1">
        <v>1</v>
      </c>
      <c r="U1" s="19" t="s">
        <v>54</v>
      </c>
      <c r="V1" s="1">
        <v>8</v>
      </c>
      <c r="W1" s="1">
        <v>118.21</v>
      </c>
      <c r="X1" t="s">
        <v>75</v>
      </c>
      <c r="Y1" s="1">
        <v>3</v>
      </c>
      <c r="Z1" s="1">
        <v>101.88</v>
      </c>
      <c r="AA1" s="1" t="s">
        <v>77</v>
      </c>
      <c r="AB1" s="1">
        <v>2014</v>
      </c>
      <c r="AC1" s="1" t="s">
        <v>5</v>
      </c>
      <c r="AE1" s="20" t="s">
        <v>4</v>
      </c>
      <c r="AF1" s="1">
        <v>11</v>
      </c>
      <c r="AG1" s="1">
        <v>111.37</v>
      </c>
      <c r="AH1" t="s">
        <v>52</v>
      </c>
      <c r="AI1" s="1">
        <v>7</v>
      </c>
      <c r="AJ1" s="1">
        <v>104.85</v>
      </c>
      <c r="AK1" s="1" t="s">
        <v>103</v>
      </c>
      <c r="AL1" s="1">
        <v>2016</v>
      </c>
      <c r="AM1" s="1" t="s">
        <v>6</v>
      </c>
      <c r="AN1" s="1">
        <v>1</v>
      </c>
      <c r="AO1" s="18" t="s">
        <v>50</v>
      </c>
      <c r="AP1" s="6">
        <v>10</v>
      </c>
      <c r="AQ1" s="6">
        <v>109.46</v>
      </c>
      <c r="AR1" s="18" t="s">
        <v>54</v>
      </c>
      <c r="AS1" s="6">
        <v>3</v>
      </c>
      <c r="AT1" s="6">
        <v>101.4</v>
      </c>
      <c r="AU1" s="1" t="s">
        <v>47</v>
      </c>
      <c r="AV1" s="1">
        <v>2013</v>
      </c>
      <c r="AW1" s="1" t="s">
        <v>7</v>
      </c>
      <c r="AY1" s="18" t="s">
        <v>50</v>
      </c>
      <c r="AZ1" s="6">
        <v>10</v>
      </c>
      <c r="BA1" s="6">
        <v>109.46</v>
      </c>
      <c r="BB1" s="18" t="s">
        <v>54</v>
      </c>
      <c r="BC1" s="6">
        <v>3</v>
      </c>
      <c r="BD1" s="6">
        <v>101.4</v>
      </c>
      <c r="BE1" s="1" t="s">
        <v>47</v>
      </c>
      <c r="BF1" s="1">
        <v>2013</v>
      </c>
      <c r="BG1" s="1" t="s">
        <v>113</v>
      </c>
      <c r="BJ1" t="s">
        <v>43</v>
      </c>
      <c r="BK1">
        <v>1</v>
      </c>
      <c r="BL1" s="19" t="s">
        <v>54</v>
      </c>
      <c r="BM1" s="1">
        <v>8</v>
      </c>
      <c r="BN1" s="1">
        <v>118.21</v>
      </c>
      <c r="BO1" t="s">
        <v>75</v>
      </c>
      <c r="BP1" s="1">
        <v>3</v>
      </c>
      <c r="BQ1" s="1">
        <v>101.88</v>
      </c>
      <c r="BR1" s="1" t="s">
        <v>77</v>
      </c>
      <c r="BS1" s="1">
        <v>2014</v>
      </c>
      <c r="BT1" s="1" t="s">
        <v>5</v>
      </c>
    </row>
    <row r="2" spans="1:72" x14ac:dyDescent="0.5">
      <c r="A2" t="s">
        <v>2</v>
      </c>
      <c r="B2" s="1">
        <v>6</v>
      </c>
      <c r="C2" s="1">
        <v>111.41</v>
      </c>
      <c r="D2" t="s">
        <v>93</v>
      </c>
      <c r="E2" s="1">
        <v>1</v>
      </c>
      <c r="F2" s="1">
        <v>90.94</v>
      </c>
      <c r="G2" s="1" t="s">
        <v>51</v>
      </c>
      <c r="H2" s="1">
        <v>2018</v>
      </c>
      <c r="I2" s="1">
        <v>1</v>
      </c>
      <c r="K2" t="s">
        <v>2</v>
      </c>
      <c r="L2" s="1">
        <v>6</v>
      </c>
      <c r="M2" s="1">
        <v>111.41</v>
      </c>
      <c r="N2" t="s">
        <v>93</v>
      </c>
      <c r="O2" s="1">
        <v>1</v>
      </c>
      <c r="P2" s="1">
        <v>90.94</v>
      </c>
      <c r="Q2" s="1" t="s">
        <v>51</v>
      </c>
      <c r="R2" s="1">
        <v>2018</v>
      </c>
      <c r="S2" s="1">
        <v>1</v>
      </c>
      <c r="T2" s="1">
        <v>2</v>
      </c>
      <c r="U2" s="20" t="s">
        <v>50</v>
      </c>
      <c r="V2" s="17">
        <v>10</v>
      </c>
      <c r="W2" s="17">
        <v>112.41</v>
      </c>
      <c r="X2" s="20" t="s">
        <v>4</v>
      </c>
      <c r="Y2" s="17">
        <v>2</v>
      </c>
      <c r="Z2" s="17">
        <v>98.09</v>
      </c>
      <c r="AA2" s="1" t="s">
        <v>47</v>
      </c>
      <c r="AB2" s="6">
        <v>2016</v>
      </c>
      <c r="AC2" s="1" t="s">
        <v>5</v>
      </c>
      <c r="AE2" s="18" t="s">
        <v>50</v>
      </c>
      <c r="AF2" s="6">
        <v>10</v>
      </c>
      <c r="AG2" s="6">
        <v>109.42</v>
      </c>
      <c r="AH2" s="18" t="s">
        <v>3</v>
      </c>
      <c r="AI2" s="6">
        <v>6</v>
      </c>
      <c r="AJ2" s="6">
        <v>96.61</v>
      </c>
      <c r="AK2" s="1" t="s">
        <v>47</v>
      </c>
      <c r="AL2" s="1">
        <v>2013</v>
      </c>
      <c r="AM2" s="1" t="s">
        <v>6</v>
      </c>
      <c r="AO2" s="20" t="s">
        <v>50</v>
      </c>
      <c r="AP2" s="17">
        <v>11</v>
      </c>
      <c r="AQ2" s="17">
        <v>105.13</v>
      </c>
      <c r="AR2" s="20" t="s">
        <v>54</v>
      </c>
      <c r="AS2" s="17">
        <v>9</v>
      </c>
      <c r="AT2" s="17">
        <v>104.32</v>
      </c>
      <c r="AU2" s="1" t="s">
        <v>47</v>
      </c>
      <c r="AV2" s="6">
        <v>2016</v>
      </c>
      <c r="AW2" s="1" t="s">
        <v>7</v>
      </c>
      <c r="AY2" s="20" t="s">
        <v>50</v>
      </c>
      <c r="AZ2" s="17">
        <v>11</v>
      </c>
      <c r="BA2" s="17">
        <v>105.13</v>
      </c>
      <c r="BB2" s="20" t="s">
        <v>54</v>
      </c>
      <c r="BC2" s="17">
        <v>9</v>
      </c>
      <c r="BD2" s="17">
        <v>104.32</v>
      </c>
      <c r="BE2" s="1" t="s">
        <v>47</v>
      </c>
      <c r="BF2" s="6">
        <v>2016</v>
      </c>
      <c r="BG2" s="1" t="s">
        <v>113</v>
      </c>
      <c r="BK2">
        <v>2</v>
      </c>
      <c r="BL2" s="20" t="s">
        <v>50</v>
      </c>
      <c r="BM2" s="17">
        <v>10</v>
      </c>
      <c r="BN2" s="17">
        <v>112.41</v>
      </c>
      <c r="BO2" s="20" t="s">
        <v>4</v>
      </c>
      <c r="BP2" s="17">
        <v>2</v>
      </c>
      <c r="BQ2" s="17">
        <v>98.09</v>
      </c>
      <c r="BR2" s="1" t="s">
        <v>47</v>
      </c>
      <c r="BS2" s="6">
        <v>2016</v>
      </c>
      <c r="BT2" s="1" t="s">
        <v>5</v>
      </c>
    </row>
    <row r="3" spans="1:72" x14ac:dyDescent="0.5">
      <c r="A3" s="20" t="s">
        <v>54</v>
      </c>
      <c r="B3" s="17">
        <v>6</v>
      </c>
      <c r="C3" s="17">
        <v>107.89</v>
      </c>
      <c r="D3" s="20" t="s">
        <v>49</v>
      </c>
      <c r="E3" s="17">
        <v>2</v>
      </c>
      <c r="F3" s="17">
        <v>87.36</v>
      </c>
      <c r="G3" s="6" t="s">
        <v>47</v>
      </c>
      <c r="H3" s="6">
        <v>2016</v>
      </c>
      <c r="I3" s="1">
        <v>1</v>
      </c>
      <c r="K3" s="20" t="s">
        <v>54</v>
      </c>
      <c r="L3" s="17">
        <v>6</v>
      </c>
      <c r="M3" s="17">
        <v>107.89</v>
      </c>
      <c r="N3" s="20" t="s">
        <v>49</v>
      </c>
      <c r="O3" s="17">
        <v>2</v>
      </c>
      <c r="P3" s="17">
        <v>87.36</v>
      </c>
      <c r="Q3" s="6" t="s">
        <v>47</v>
      </c>
      <c r="R3" s="6">
        <v>2016</v>
      </c>
      <c r="S3" s="1">
        <v>1</v>
      </c>
      <c r="U3" s="19" t="s">
        <v>50</v>
      </c>
      <c r="V3" s="6">
        <v>8</v>
      </c>
      <c r="W3" s="6">
        <v>110.36</v>
      </c>
      <c r="X3" s="19" t="s">
        <v>55</v>
      </c>
      <c r="Y3" s="6">
        <v>2</v>
      </c>
      <c r="Z3" s="6">
        <v>101.59</v>
      </c>
      <c r="AA3" s="1" t="s">
        <v>47</v>
      </c>
      <c r="AB3" s="1">
        <v>2014</v>
      </c>
      <c r="AC3" s="1" t="s">
        <v>5</v>
      </c>
      <c r="AD3" s="1">
        <v>3</v>
      </c>
      <c r="AE3" t="s">
        <v>50</v>
      </c>
      <c r="AF3" s="1">
        <v>10</v>
      </c>
      <c r="AG3" s="1">
        <v>108.5</v>
      </c>
      <c r="AH3" t="s">
        <v>4</v>
      </c>
      <c r="AI3" s="1">
        <v>5</v>
      </c>
      <c r="AJ3" s="1">
        <v>104.39</v>
      </c>
      <c r="AK3" s="1" t="s">
        <v>77</v>
      </c>
      <c r="AL3" s="1">
        <v>2015</v>
      </c>
      <c r="AM3" s="1" t="s">
        <v>6</v>
      </c>
      <c r="AO3" s="19" t="s">
        <v>50</v>
      </c>
      <c r="AP3" s="1">
        <v>11</v>
      </c>
      <c r="AQ3" s="1">
        <v>105.08</v>
      </c>
      <c r="AR3" t="s">
        <v>54</v>
      </c>
      <c r="AS3" s="1">
        <v>9</v>
      </c>
      <c r="AT3" s="1">
        <v>103.02</v>
      </c>
      <c r="AU3" s="1" t="s">
        <v>77</v>
      </c>
      <c r="AV3" s="1">
        <v>2014</v>
      </c>
      <c r="AW3" s="1" t="s">
        <v>7</v>
      </c>
      <c r="AY3" s="19" t="s">
        <v>50</v>
      </c>
      <c r="AZ3" s="1">
        <v>11</v>
      </c>
      <c r="BA3" s="1">
        <v>105.08</v>
      </c>
      <c r="BB3" t="s">
        <v>54</v>
      </c>
      <c r="BC3" s="1">
        <v>9</v>
      </c>
      <c r="BD3" s="1">
        <v>103.02</v>
      </c>
      <c r="BE3" s="1" t="s">
        <v>77</v>
      </c>
      <c r="BF3" s="1">
        <v>2014</v>
      </c>
      <c r="BG3" s="1" t="s">
        <v>113</v>
      </c>
      <c r="BK3">
        <v>3</v>
      </c>
      <c r="BL3" t="s">
        <v>50</v>
      </c>
      <c r="BM3" s="1">
        <v>2</v>
      </c>
      <c r="BN3" s="1">
        <v>111.65</v>
      </c>
      <c r="BO3" t="s">
        <v>61</v>
      </c>
      <c r="BP3" s="1">
        <v>6</v>
      </c>
      <c r="BQ3" s="1">
        <v>103.58</v>
      </c>
      <c r="BR3" s="1" t="s">
        <v>77</v>
      </c>
      <c r="BS3" s="1">
        <v>2016</v>
      </c>
      <c r="BT3" s="1">
        <v>1</v>
      </c>
    </row>
    <row r="4" spans="1:72" x14ac:dyDescent="0.5">
      <c r="A4" t="s">
        <v>3</v>
      </c>
      <c r="B4" s="1">
        <v>6</v>
      </c>
      <c r="C4" s="1">
        <v>107.69</v>
      </c>
      <c r="D4" t="s">
        <v>73</v>
      </c>
      <c r="E4" s="1">
        <v>1</v>
      </c>
      <c r="F4" s="1">
        <v>103.37</v>
      </c>
      <c r="G4" s="1" t="s">
        <v>51</v>
      </c>
      <c r="H4" s="1">
        <v>2017</v>
      </c>
      <c r="I4" s="1">
        <v>1</v>
      </c>
      <c r="K4" t="s">
        <v>3</v>
      </c>
      <c r="L4" s="1">
        <v>6</v>
      </c>
      <c r="M4" s="1">
        <v>107.69</v>
      </c>
      <c r="N4" t="s">
        <v>73</v>
      </c>
      <c r="O4" s="1">
        <v>1</v>
      </c>
      <c r="P4" s="1">
        <v>103.37</v>
      </c>
      <c r="Q4" s="1" t="s">
        <v>51</v>
      </c>
      <c r="R4" s="1">
        <v>2017</v>
      </c>
      <c r="S4" s="1">
        <v>1</v>
      </c>
      <c r="U4" s="19" t="s">
        <v>50</v>
      </c>
      <c r="V4" s="1">
        <v>8</v>
      </c>
      <c r="W4" s="1">
        <v>109.86</v>
      </c>
      <c r="X4" t="s">
        <v>52</v>
      </c>
      <c r="Y4" s="1">
        <v>4</v>
      </c>
      <c r="Z4" s="1">
        <v>93.42</v>
      </c>
      <c r="AA4" s="1" t="s">
        <v>77</v>
      </c>
      <c r="AB4" s="1">
        <v>2014</v>
      </c>
      <c r="AC4" s="1" t="s">
        <v>5</v>
      </c>
      <c r="AE4" s="19" t="s">
        <v>50</v>
      </c>
      <c r="AF4" s="6">
        <v>10</v>
      </c>
      <c r="AG4" s="6">
        <v>106.76</v>
      </c>
      <c r="AH4" s="19" t="s">
        <v>73</v>
      </c>
      <c r="AI4" s="6">
        <v>4</v>
      </c>
      <c r="AJ4" s="6">
        <v>94.52</v>
      </c>
      <c r="AK4" s="1" t="s">
        <v>47</v>
      </c>
      <c r="AL4" s="1">
        <v>2014</v>
      </c>
      <c r="AM4" s="1" t="s">
        <v>6</v>
      </c>
      <c r="AO4" s="20" t="s">
        <v>54</v>
      </c>
      <c r="AP4" s="17">
        <v>9</v>
      </c>
      <c r="AQ4" s="17">
        <v>104.32</v>
      </c>
      <c r="AR4" s="20" t="s">
        <v>50</v>
      </c>
      <c r="AS4" s="17">
        <v>11</v>
      </c>
      <c r="AT4" s="17">
        <v>105.13</v>
      </c>
      <c r="AU4" s="1" t="s">
        <v>47</v>
      </c>
      <c r="AV4" s="6">
        <v>2016</v>
      </c>
      <c r="AW4" s="1" t="s">
        <v>7</v>
      </c>
      <c r="AY4" t="s">
        <v>4</v>
      </c>
      <c r="AZ4" s="1">
        <v>11</v>
      </c>
      <c r="BA4" s="1">
        <v>103.98</v>
      </c>
      <c r="BB4" t="s">
        <v>0</v>
      </c>
      <c r="BC4" s="1">
        <v>7</v>
      </c>
      <c r="BD4" s="1">
        <v>101.87</v>
      </c>
      <c r="BE4" s="1" t="s">
        <v>77</v>
      </c>
      <c r="BF4" s="1">
        <v>2017</v>
      </c>
      <c r="BG4" s="1" t="s">
        <v>113</v>
      </c>
      <c r="BK4">
        <v>4</v>
      </c>
      <c r="BL4" t="s">
        <v>2</v>
      </c>
      <c r="BM4" s="1">
        <v>6</v>
      </c>
      <c r="BN4" s="1">
        <v>111.41</v>
      </c>
      <c r="BO4" t="s">
        <v>93</v>
      </c>
      <c r="BP4" s="1">
        <v>1</v>
      </c>
      <c r="BQ4" s="1">
        <v>90.94</v>
      </c>
      <c r="BR4" s="1" t="s">
        <v>51</v>
      </c>
      <c r="BS4" s="1">
        <v>2018</v>
      </c>
      <c r="BT4" s="1">
        <v>1</v>
      </c>
    </row>
    <row r="5" spans="1:72" x14ac:dyDescent="0.5">
      <c r="A5" t="s">
        <v>86</v>
      </c>
      <c r="B5" s="1">
        <v>6</v>
      </c>
      <c r="C5" s="1">
        <v>107.56</v>
      </c>
      <c r="D5" t="s">
        <v>90</v>
      </c>
      <c r="E5" s="1">
        <v>2</v>
      </c>
      <c r="F5" s="1">
        <v>87.42</v>
      </c>
      <c r="G5" s="1" t="s">
        <v>51</v>
      </c>
      <c r="H5" s="1">
        <v>2018</v>
      </c>
      <c r="I5" s="1">
        <v>1</v>
      </c>
      <c r="K5" t="s">
        <v>86</v>
      </c>
      <c r="L5" s="1">
        <v>6</v>
      </c>
      <c r="M5" s="1">
        <v>107.56</v>
      </c>
      <c r="N5" t="s">
        <v>90</v>
      </c>
      <c r="O5" s="1">
        <v>2</v>
      </c>
      <c r="P5" s="1">
        <v>87.42</v>
      </c>
      <c r="Q5" s="1" t="s">
        <v>51</v>
      </c>
      <c r="R5" s="1">
        <v>2018</v>
      </c>
      <c r="S5" s="1">
        <v>1</v>
      </c>
      <c r="U5" t="s">
        <v>69</v>
      </c>
      <c r="V5" s="1">
        <v>10</v>
      </c>
      <c r="W5" s="1">
        <v>109.83</v>
      </c>
      <c r="X5" t="s">
        <v>61</v>
      </c>
      <c r="Y5" s="1">
        <v>2</v>
      </c>
      <c r="Z5" s="1">
        <v>109.57</v>
      </c>
      <c r="AA5" s="1" t="s">
        <v>77</v>
      </c>
      <c r="AB5" s="1">
        <v>2016</v>
      </c>
      <c r="AC5" s="1" t="s">
        <v>5</v>
      </c>
      <c r="AE5" s="19" t="s">
        <v>50</v>
      </c>
      <c r="AF5" s="1">
        <v>10</v>
      </c>
      <c r="AG5" s="1">
        <v>106.55</v>
      </c>
      <c r="AH5" t="s">
        <v>55</v>
      </c>
      <c r="AI5" s="1">
        <v>4</v>
      </c>
      <c r="AJ5" s="1">
        <v>93.11</v>
      </c>
      <c r="AK5" s="1" t="s">
        <v>77</v>
      </c>
      <c r="AL5" s="1">
        <v>2014</v>
      </c>
      <c r="AM5" s="1" t="s">
        <v>6</v>
      </c>
      <c r="AO5" t="s">
        <v>4</v>
      </c>
      <c r="AP5" s="1">
        <v>11</v>
      </c>
      <c r="AQ5" s="1">
        <v>103.98</v>
      </c>
      <c r="AR5" t="s">
        <v>0</v>
      </c>
      <c r="AS5" s="1">
        <v>7</v>
      </c>
      <c r="AT5" s="1">
        <v>101.87</v>
      </c>
      <c r="AU5" s="1" t="s">
        <v>77</v>
      </c>
      <c r="AV5" s="1">
        <v>2017</v>
      </c>
      <c r="AW5" s="1" t="s">
        <v>7</v>
      </c>
      <c r="AY5" t="s">
        <v>1</v>
      </c>
      <c r="AZ5" s="1">
        <v>11</v>
      </c>
      <c r="BA5" s="1">
        <v>103.81</v>
      </c>
      <c r="BB5" t="s">
        <v>2</v>
      </c>
      <c r="BC5" s="1">
        <v>6</v>
      </c>
      <c r="BD5" s="1">
        <v>98.41</v>
      </c>
      <c r="BE5" s="1" t="s">
        <v>100</v>
      </c>
      <c r="BF5" s="1">
        <v>2018</v>
      </c>
      <c r="BG5" s="1" t="s">
        <v>113</v>
      </c>
      <c r="BK5">
        <v>5</v>
      </c>
      <c r="BL5" s="20" t="s">
        <v>4</v>
      </c>
      <c r="BM5" s="1">
        <v>11</v>
      </c>
      <c r="BN5" s="1">
        <v>111.37</v>
      </c>
      <c r="BO5" t="s">
        <v>52</v>
      </c>
      <c r="BP5" s="1">
        <v>7</v>
      </c>
      <c r="BQ5" s="1">
        <v>104.85</v>
      </c>
      <c r="BR5" s="1" t="s">
        <v>103</v>
      </c>
      <c r="BS5" s="1">
        <v>2016</v>
      </c>
      <c r="BT5" s="1" t="s">
        <v>6</v>
      </c>
    </row>
    <row r="6" spans="1:72" x14ac:dyDescent="0.5">
      <c r="A6" s="20" t="s">
        <v>4</v>
      </c>
      <c r="B6" s="1">
        <v>6</v>
      </c>
      <c r="C6" s="1">
        <v>106.61</v>
      </c>
      <c r="D6" t="s">
        <v>105</v>
      </c>
      <c r="E6" s="1">
        <v>2</v>
      </c>
      <c r="F6" s="1">
        <v>83.83</v>
      </c>
      <c r="G6" s="1" t="s">
        <v>103</v>
      </c>
      <c r="H6" s="1">
        <v>2016</v>
      </c>
      <c r="I6" s="1">
        <v>1</v>
      </c>
      <c r="K6" s="20" t="s">
        <v>4</v>
      </c>
      <c r="L6" s="1">
        <v>6</v>
      </c>
      <c r="M6" s="1">
        <v>106.61</v>
      </c>
      <c r="N6" t="s">
        <v>105</v>
      </c>
      <c r="O6" s="1">
        <v>2</v>
      </c>
      <c r="P6" s="1">
        <v>83.83</v>
      </c>
      <c r="Q6" s="1" t="s">
        <v>103</v>
      </c>
      <c r="R6" s="1">
        <v>2016</v>
      </c>
      <c r="S6" s="1">
        <v>1</v>
      </c>
      <c r="U6" t="s">
        <v>61</v>
      </c>
      <c r="V6" s="1">
        <v>2</v>
      </c>
      <c r="W6" s="1">
        <v>109.57</v>
      </c>
      <c r="X6" t="s">
        <v>69</v>
      </c>
      <c r="Y6" s="1">
        <v>10</v>
      </c>
      <c r="Z6" s="1">
        <v>109.83</v>
      </c>
      <c r="AA6" s="1" t="s">
        <v>77</v>
      </c>
      <c r="AB6" s="1">
        <v>2016</v>
      </c>
      <c r="AC6" s="1" t="s">
        <v>5</v>
      </c>
      <c r="AE6" s="20" t="s">
        <v>54</v>
      </c>
      <c r="AF6" s="17">
        <v>11</v>
      </c>
      <c r="AG6" s="17">
        <v>105.92</v>
      </c>
      <c r="AH6" s="20" t="s">
        <v>69</v>
      </c>
      <c r="AI6" s="17">
        <v>6</v>
      </c>
      <c r="AJ6" s="17">
        <v>99.82</v>
      </c>
      <c r="AK6" s="1" t="s">
        <v>47</v>
      </c>
      <c r="AL6" s="6">
        <v>2016</v>
      </c>
      <c r="AM6" s="1" t="s">
        <v>6</v>
      </c>
      <c r="AO6" t="s">
        <v>1</v>
      </c>
      <c r="AP6" s="1">
        <v>11</v>
      </c>
      <c r="AQ6" s="1">
        <v>103.81</v>
      </c>
      <c r="AR6" t="s">
        <v>2</v>
      </c>
      <c r="AS6" s="1">
        <v>6</v>
      </c>
      <c r="AT6" s="1">
        <v>98.41</v>
      </c>
      <c r="AU6" s="1" t="s">
        <v>100</v>
      </c>
      <c r="AV6" s="1">
        <v>2018</v>
      </c>
      <c r="AW6" s="1" t="s">
        <v>7</v>
      </c>
      <c r="AY6" s="19" t="s">
        <v>45</v>
      </c>
      <c r="AZ6" s="1">
        <v>11</v>
      </c>
      <c r="BA6" s="1">
        <v>103.16</v>
      </c>
      <c r="BB6" t="s">
        <v>52</v>
      </c>
      <c r="BC6" s="1">
        <v>10</v>
      </c>
      <c r="BD6" s="1">
        <v>97.7</v>
      </c>
      <c r="BE6" s="19" t="s">
        <v>103</v>
      </c>
      <c r="BF6" s="1">
        <v>2015</v>
      </c>
      <c r="BG6" s="1" t="s">
        <v>113</v>
      </c>
      <c r="BH6" s="1">
        <v>6</v>
      </c>
      <c r="BK6">
        <v>6</v>
      </c>
      <c r="BL6" s="19" t="s">
        <v>50</v>
      </c>
      <c r="BM6" s="6">
        <v>8</v>
      </c>
      <c r="BN6" s="6">
        <v>110.36</v>
      </c>
      <c r="BO6" s="19" t="s">
        <v>55</v>
      </c>
      <c r="BP6" s="6">
        <v>2</v>
      </c>
      <c r="BQ6" s="6">
        <v>101.59</v>
      </c>
      <c r="BR6" s="1" t="s">
        <v>47</v>
      </c>
      <c r="BS6" s="1">
        <v>2014</v>
      </c>
      <c r="BT6" s="1" t="s">
        <v>5</v>
      </c>
    </row>
    <row r="7" spans="1:72" x14ac:dyDescent="0.5">
      <c r="A7" s="8" t="s">
        <v>0</v>
      </c>
      <c r="B7" s="1">
        <v>6</v>
      </c>
      <c r="C7" s="1">
        <v>106.13</v>
      </c>
      <c r="D7" t="s">
        <v>91</v>
      </c>
      <c r="E7" s="1">
        <v>1</v>
      </c>
      <c r="F7" s="1">
        <v>93.13</v>
      </c>
      <c r="G7" s="1" t="s">
        <v>51</v>
      </c>
      <c r="H7" s="1">
        <v>2019</v>
      </c>
      <c r="I7" s="1">
        <v>1</v>
      </c>
      <c r="K7" s="8" t="s">
        <v>0</v>
      </c>
      <c r="L7" s="1">
        <v>6</v>
      </c>
      <c r="M7" s="1">
        <v>106.13</v>
      </c>
      <c r="N7" t="s">
        <v>91</v>
      </c>
      <c r="O7" s="1">
        <v>1</v>
      </c>
      <c r="P7" s="1">
        <v>93.13</v>
      </c>
      <c r="Q7" s="1" t="s">
        <v>51</v>
      </c>
      <c r="R7" s="1">
        <v>2019</v>
      </c>
      <c r="S7" s="1">
        <v>1</v>
      </c>
      <c r="U7" s="16" t="s">
        <v>50</v>
      </c>
      <c r="V7" s="17">
        <v>8</v>
      </c>
      <c r="W7" s="17">
        <v>108.31</v>
      </c>
      <c r="X7" s="16" t="s">
        <v>75</v>
      </c>
      <c r="Y7" s="17">
        <v>2</v>
      </c>
      <c r="Z7" s="17">
        <v>94.36</v>
      </c>
      <c r="AA7" s="1" t="s">
        <v>47</v>
      </c>
      <c r="AB7" s="1">
        <v>2013</v>
      </c>
      <c r="AC7" s="1" t="s">
        <v>5</v>
      </c>
      <c r="AE7" t="s">
        <v>1</v>
      </c>
      <c r="AF7" s="1">
        <v>8</v>
      </c>
      <c r="AG7" s="1">
        <v>105.3</v>
      </c>
      <c r="AH7" t="s">
        <v>80</v>
      </c>
      <c r="AI7" s="1">
        <v>2</v>
      </c>
      <c r="AJ7" s="1">
        <v>96.83</v>
      </c>
      <c r="AK7" s="1" t="s">
        <v>100</v>
      </c>
      <c r="AL7" s="22">
        <v>2019</v>
      </c>
      <c r="AM7" s="1" t="s">
        <v>6</v>
      </c>
      <c r="AO7" s="19" t="s">
        <v>45</v>
      </c>
      <c r="AP7" s="1">
        <v>11</v>
      </c>
      <c r="AQ7" s="1">
        <v>103.16</v>
      </c>
      <c r="AR7" t="s">
        <v>52</v>
      </c>
      <c r="AS7" s="1">
        <v>10</v>
      </c>
      <c r="AT7" s="1">
        <v>97.7</v>
      </c>
      <c r="AU7" s="19" t="s">
        <v>103</v>
      </c>
      <c r="AV7" s="1">
        <v>2015</v>
      </c>
      <c r="AW7" s="1" t="s">
        <v>7</v>
      </c>
      <c r="AY7" s="19" t="s">
        <v>50</v>
      </c>
      <c r="AZ7" s="6">
        <v>11</v>
      </c>
      <c r="BA7" s="6">
        <v>99.63</v>
      </c>
      <c r="BB7" s="19" t="s">
        <v>45</v>
      </c>
      <c r="BC7" s="6">
        <v>3</v>
      </c>
      <c r="BD7" s="6">
        <v>94.25</v>
      </c>
      <c r="BE7" s="1" t="s">
        <v>47</v>
      </c>
      <c r="BF7" s="1">
        <v>2015</v>
      </c>
      <c r="BG7" s="1" t="s">
        <v>113</v>
      </c>
      <c r="BK7">
        <v>7</v>
      </c>
      <c r="BL7" s="19" t="s">
        <v>50</v>
      </c>
      <c r="BM7" s="1">
        <v>8</v>
      </c>
      <c r="BN7" s="1">
        <v>109.86</v>
      </c>
      <c r="BO7" t="s">
        <v>52</v>
      </c>
      <c r="BP7" s="1">
        <v>4</v>
      </c>
      <c r="BQ7" s="1">
        <v>93.42</v>
      </c>
      <c r="BR7" s="1" t="s">
        <v>77</v>
      </c>
      <c r="BS7" s="1">
        <v>2014</v>
      </c>
      <c r="BT7" s="1" t="s">
        <v>5</v>
      </c>
    </row>
    <row r="8" spans="1:72" x14ac:dyDescent="0.5">
      <c r="A8" s="16" t="s">
        <v>54</v>
      </c>
      <c r="B8" s="17">
        <v>6</v>
      </c>
      <c r="C8" s="17">
        <v>106.09</v>
      </c>
      <c r="D8" s="16" t="s">
        <v>67</v>
      </c>
      <c r="E8" s="17">
        <v>0</v>
      </c>
      <c r="F8" s="17">
        <v>82.7</v>
      </c>
      <c r="G8" s="1" t="s">
        <v>47</v>
      </c>
      <c r="H8" s="1">
        <v>2013</v>
      </c>
      <c r="I8" s="1">
        <v>1</v>
      </c>
      <c r="K8" s="16" t="s">
        <v>54</v>
      </c>
      <c r="L8" s="17">
        <v>6</v>
      </c>
      <c r="M8" s="17">
        <v>106.09</v>
      </c>
      <c r="N8" s="16" t="s">
        <v>67</v>
      </c>
      <c r="O8" s="17">
        <v>0</v>
      </c>
      <c r="P8" s="17">
        <v>82.7</v>
      </c>
      <c r="Q8" s="1" t="s">
        <v>47</v>
      </c>
      <c r="R8" s="1">
        <v>2013</v>
      </c>
      <c r="S8" s="1">
        <v>1</v>
      </c>
      <c r="U8" s="20" t="s">
        <v>26</v>
      </c>
      <c r="V8" s="1">
        <v>10</v>
      </c>
      <c r="W8" s="1">
        <v>107.63</v>
      </c>
      <c r="X8" t="s">
        <v>54</v>
      </c>
      <c r="Y8" s="1">
        <v>6</v>
      </c>
      <c r="Z8" s="1">
        <v>107.45</v>
      </c>
      <c r="AA8" s="1" t="s">
        <v>103</v>
      </c>
      <c r="AB8" s="1">
        <v>2016</v>
      </c>
      <c r="AC8" s="1" t="s">
        <v>5</v>
      </c>
      <c r="AE8" s="20" t="s">
        <v>52</v>
      </c>
      <c r="AF8" s="1">
        <v>7</v>
      </c>
      <c r="AG8" s="1">
        <v>104.85</v>
      </c>
      <c r="AH8" t="s">
        <v>4</v>
      </c>
      <c r="AI8" s="1">
        <v>11</v>
      </c>
      <c r="AJ8" s="1">
        <v>111.37</v>
      </c>
      <c r="AK8" s="1" t="s">
        <v>103</v>
      </c>
      <c r="AL8" s="1">
        <v>2016</v>
      </c>
      <c r="AM8" s="1" t="s">
        <v>6</v>
      </c>
      <c r="AO8" t="s">
        <v>54</v>
      </c>
      <c r="AP8" s="1">
        <v>9</v>
      </c>
      <c r="AQ8" s="1">
        <v>103.02</v>
      </c>
      <c r="AR8" s="19" t="s">
        <v>50</v>
      </c>
      <c r="AS8" s="1">
        <v>11</v>
      </c>
      <c r="AT8" s="1">
        <v>105.08</v>
      </c>
      <c r="AU8" s="1" t="s">
        <v>77</v>
      </c>
      <c r="AV8" s="1">
        <v>2014</v>
      </c>
      <c r="AW8" s="1" t="s">
        <v>7</v>
      </c>
      <c r="AY8" t="s">
        <v>54</v>
      </c>
      <c r="AZ8" s="1">
        <v>11</v>
      </c>
      <c r="BA8" s="1">
        <v>99.63</v>
      </c>
      <c r="BB8" t="s">
        <v>55</v>
      </c>
      <c r="BC8" s="1">
        <v>4</v>
      </c>
      <c r="BD8" s="1">
        <v>94.22</v>
      </c>
      <c r="BE8" s="1" t="s">
        <v>77</v>
      </c>
      <c r="BF8" s="1">
        <v>2016</v>
      </c>
      <c r="BG8" s="1" t="s">
        <v>113</v>
      </c>
      <c r="BK8">
        <v>8</v>
      </c>
      <c r="BL8" t="s">
        <v>69</v>
      </c>
      <c r="BM8" s="1">
        <v>10</v>
      </c>
      <c r="BN8" s="1">
        <v>109.83</v>
      </c>
      <c r="BO8" t="s">
        <v>61</v>
      </c>
      <c r="BP8" s="1">
        <v>2</v>
      </c>
      <c r="BQ8" s="1">
        <v>109.57</v>
      </c>
      <c r="BR8" s="1" t="s">
        <v>77</v>
      </c>
      <c r="BS8" s="1">
        <v>2016</v>
      </c>
      <c r="BT8" s="1" t="s">
        <v>5</v>
      </c>
    </row>
    <row r="9" spans="1:72" x14ac:dyDescent="0.5">
      <c r="A9" t="s">
        <v>80</v>
      </c>
      <c r="B9" s="1">
        <v>6</v>
      </c>
      <c r="C9" s="1">
        <v>106.09</v>
      </c>
      <c r="D9" t="s">
        <v>81</v>
      </c>
      <c r="E9" s="1">
        <v>0</v>
      </c>
      <c r="F9" s="1">
        <v>95.37</v>
      </c>
      <c r="G9" s="1" t="s">
        <v>77</v>
      </c>
      <c r="H9" s="1">
        <v>2017</v>
      </c>
      <c r="I9" s="1">
        <v>1</v>
      </c>
      <c r="K9" t="s">
        <v>80</v>
      </c>
      <c r="L9" s="1">
        <v>6</v>
      </c>
      <c r="M9" s="1">
        <v>106.09</v>
      </c>
      <c r="N9" t="s">
        <v>81</v>
      </c>
      <c r="O9" s="1">
        <v>0</v>
      </c>
      <c r="P9" s="1">
        <v>95.37</v>
      </c>
      <c r="Q9" s="1" t="s">
        <v>77</v>
      </c>
      <c r="R9" s="1">
        <v>2017</v>
      </c>
      <c r="S9" s="1">
        <v>1</v>
      </c>
      <c r="U9" s="20" t="s">
        <v>50</v>
      </c>
      <c r="V9" s="1">
        <v>9</v>
      </c>
      <c r="W9" s="1">
        <v>107.57</v>
      </c>
      <c r="X9" t="s">
        <v>45</v>
      </c>
      <c r="Y9" s="1">
        <v>10</v>
      </c>
      <c r="Z9" s="1">
        <v>101.71</v>
      </c>
      <c r="AA9" s="1" t="s">
        <v>103</v>
      </c>
      <c r="AB9" s="1">
        <v>2016</v>
      </c>
      <c r="AC9" s="1" t="s">
        <v>5</v>
      </c>
      <c r="AE9" t="s">
        <v>55</v>
      </c>
      <c r="AF9" s="1">
        <v>11</v>
      </c>
      <c r="AG9" s="1">
        <v>104.81</v>
      </c>
      <c r="AH9" t="s">
        <v>52</v>
      </c>
      <c r="AI9" s="1">
        <v>8</v>
      </c>
      <c r="AJ9" s="1">
        <v>100.7</v>
      </c>
      <c r="AK9" s="1" t="s">
        <v>77</v>
      </c>
      <c r="AL9" s="1">
        <v>2016</v>
      </c>
      <c r="AM9" s="1" t="s">
        <v>6</v>
      </c>
      <c r="AO9" t="s">
        <v>0</v>
      </c>
      <c r="AP9" s="1">
        <v>7</v>
      </c>
      <c r="AQ9" s="1">
        <v>101.87</v>
      </c>
      <c r="AR9" t="s">
        <v>4</v>
      </c>
      <c r="AS9" s="1">
        <v>11</v>
      </c>
      <c r="AT9" s="1">
        <v>103.98</v>
      </c>
      <c r="AU9" s="1" t="s">
        <v>77</v>
      </c>
      <c r="AV9" s="1">
        <v>2017</v>
      </c>
      <c r="AW9" s="1" t="s">
        <v>7</v>
      </c>
      <c r="AY9" s="20" t="s">
        <v>4</v>
      </c>
      <c r="AZ9" s="1">
        <v>11</v>
      </c>
      <c r="BA9" s="1">
        <v>99.6</v>
      </c>
      <c r="BB9" t="s">
        <v>45</v>
      </c>
      <c r="BC9" s="1">
        <v>7</v>
      </c>
      <c r="BD9" s="1">
        <v>98.96</v>
      </c>
      <c r="BE9" s="1" t="s">
        <v>103</v>
      </c>
      <c r="BF9" s="1">
        <v>2016</v>
      </c>
      <c r="BG9" s="1" t="s">
        <v>113</v>
      </c>
      <c r="BK9">
        <v>9</v>
      </c>
      <c r="BL9" t="s">
        <v>61</v>
      </c>
      <c r="BM9" s="1">
        <v>2</v>
      </c>
      <c r="BN9" s="1">
        <v>109.57</v>
      </c>
      <c r="BO9" t="s">
        <v>69</v>
      </c>
      <c r="BP9" s="1">
        <v>10</v>
      </c>
      <c r="BQ9" s="1">
        <v>109.83</v>
      </c>
      <c r="BR9" s="1" t="s">
        <v>77</v>
      </c>
      <c r="BS9" s="1">
        <v>2016</v>
      </c>
      <c r="BT9" s="1" t="s">
        <v>5</v>
      </c>
    </row>
    <row r="10" spans="1:72" x14ac:dyDescent="0.5">
      <c r="A10" s="20" t="s">
        <v>50</v>
      </c>
      <c r="B10" s="1">
        <v>6</v>
      </c>
      <c r="C10" s="1">
        <v>106.09</v>
      </c>
      <c r="D10" t="s">
        <v>53</v>
      </c>
      <c r="E10" s="1">
        <v>0</v>
      </c>
      <c r="F10" s="1">
        <v>77.069999999999993</v>
      </c>
      <c r="G10" s="1" t="s">
        <v>103</v>
      </c>
      <c r="H10" s="1">
        <v>2016</v>
      </c>
      <c r="I10" s="1">
        <v>1</v>
      </c>
      <c r="K10" s="20" t="s">
        <v>50</v>
      </c>
      <c r="L10" s="1">
        <v>6</v>
      </c>
      <c r="M10" s="1">
        <v>106.09</v>
      </c>
      <c r="N10" t="s">
        <v>53</v>
      </c>
      <c r="O10" s="1">
        <v>0</v>
      </c>
      <c r="P10" s="1">
        <v>77.069999999999993</v>
      </c>
      <c r="Q10" s="1" t="s">
        <v>103</v>
      </c>
      <c r="R10" s="1">
        <v>2016</v>
      </c>
      <c r="S10" s="1">
        <v>1</v>
      </c>
      <c r="U10" s="20" t="s">
        <v>54</v>
      </c>
      <c r="V10" s="1">
        <v>6</v>
      </c>
      <c r="W10" s="1">
        <v>107.45</v>
      </c>
      <c r="X10" t="s">
        <v>26</v>
      </c>
      <c r="Y10" s="1">
        <v>10</v>
      </c>
      <c r="Z10" s="1">
        <v>107.63</v>
      </c>
      <c r="AA10" s="1" t="s">
        <v>103</v>
      </c>
      <c r="AB10" s="1">
        <v>2016</v>
      </c>
      <c r="AC10" s="1" t="s">
        <v>5</v>
      </c>
      <c r="AE10" s="19" t="s">
        <v>69</v>
      </c>
      <c r="AF10" s="1">
        <v>11</v>
      </c>
      <c r="AG10" s="1">
        <v>104.42</v>
      </c>
      <c r="AH10" t="s">
        <v>2</v>
      </c>
      <c r="AI10" s="1">
        <v>7</v>
      </c>
      <c r="AJ10" s="1">
        <v>103.47</v>
      </c>
      <c r="AK10" s="1" t="s">
        <v>51</v>
      </c>
      <c r="AL10" s="1">
        <v>2018</v>
      </c>
      <c r="AM10" s="1" t="s">
        <v>6</v>
      </c>
      <c r="AO10" s="18" t="s">
        <v>54</v>
      </c>
      <c r="AP10" s="6">
        <v>3</v>
      </c>
      <c r="AQ10" s="6">
        <v>101.4</v>
      </c>
      <c r="AR10" s="18" t="s">
        <v>50</v>
      </c>
      <c r="AS10" s="6">
        <v>10</v>
      </c>
      <c r="AT10" s="6">
        <v>109.46</v>
      </c>
      <c r="AU10" s="1" t="s">
        <v>47</v>
      </c>
      <c r="AV10" s="1">
        <v>2013</v>
      </c>
      <c r="AW10" s="1" t="s">
        <v>7</v>
      </c>
      <c r="AY10" s="8" t="s">
        <v>2</v>
      </c>
      <c r="AZ10" s="1">
        <v>8</v>
      </c>
      <c r="BA10" s="1">
        <v>99</v>
      </c>
      <c r="BB10" s="8" t="s">
        <v>80</v>
      </c>
      <c r="BC10" s="1">
        <v>3</v>
      </c>
      <c r="BD10" s="1">
        <v>100.6</v>
      </c>
      <c r="BE10" s="1" t="s">
        <v>51</v>
      </c>
      <c r="BF10" s="1">
        <v>2019</v>
      </c>
      <c r="BG10" s="1" t="s">
        <v>113</v>
      </c>
      <c r="BK10">
        <v>10</v>
      </c>
      <c r="BL10" s="18" t="s">
        <v>50</v>
      </c>
      <c r="BM10" s="6">
        <v>10</v>
      </c>
      <c r="BN10" s="6">
        <v>109.46</v>
      </c>
      <c r="BO10" s="18" t="s">
        <v>54</v>
      </c>
      <c r="BP10" s="6">
        <v>3</v>
      </c>
      <c r="BQ10" s="6">
        <v>101.4</v>
      </c>
      <c r="BR10" s="1" t="s">
        <v>47</v>
      </c>
      <c r="BS10" s="1">
        <v>2013</v>
      </c>
      <c r="BT10" s="1" t="s">
        <v>7</v>
      </c>
    </row>
    <row r="11" spans="1:72" x14ac:dyDescent="0.5">
      <c r="A11" t="s">
        <v>54</v>
      </c>
      <c r="B11" s="1">
        <v>6</v>
      </c>
      <c r="C11" s="1">
        <v>105.69</v>
      </c>
      <c r="D11" t="s">
        <v>65</v>
      </c>
      <c r="E11" s="1">
        <v>4</v>
      </c>
      <c r="F11" s="1">
        <v>92.84</v>
      </c>
      <c r="G11" s="1" t="s">
        <v>77</v>
      </c>
      <c r="H11" s="1">
        <v>2015</v>
      </c>
      <c r="I11" s="1">
        <v>1</v>
      </c>
      <c r="K11" t="s">
        <v>54</v>
      </c>
      <c r="L11" s="1">
        <v>6</v>
      </c>
      <c r="M11" s="1">
        <v>105.69</v>
      </c>
      <c r="N11" t="s">
        <v>65</v>
      </c>
      <c r="O11" s="1">
        <v>4</v>
      </c>
      <c r="P11" s="1">
        <v>92.84</v>
      </c>
      <c r="Q11" s="1" t="s">
        <v>77</v>
      </c>
      <c r="R11" s="1">
        <v>2015</v>
      </c>
      <c r="S11" s="1">
        <v>1</v>
      </c>
      <c r="U11" s="19" t="s">
        <v>50</v>
      </c>
      <c r="V11" s="1">
        <v>8</v>
      </c>
      <c r="W11" s="1">
        <v>107.37</v>
      </c>
      <c r="X11" t="s">
        <v>3</v>
      </c>
      <c r="Y11" s="1">
        <v>3</v>
      </c>
      <c r="Z11" s="1">
        <v>93.46</v>
      </c>
      <c r="AA11" s="19" t="s">
        <v>103</v>
      </c>
      <c r="AB11" s="1">
        <v>2015</v>
      </c>
      <c r="AC11" s="1" t="s">
        <v>5</v>
      </c>
      <c r="AE11" t="s">
        <v>4</v>
      </c>
      <c r="AF11" s="1">
        <v>5</v>
      </c>
      <c r="AG11" s="1">
        <v>104.39</v>
      </c>
      <c r="AH11" t="s">
        <v>50</v>
      </c>
      <c r="AI11" s="1">
        <v>10</v>
      </c>
      <c r="AJ11" s="1">
        <v>108.5</v>
      </c>
      <c r="AK11" s="1" t="s">
        <v>77</v>
      </c>
      <c r="AL11" s="1">
        <v>2015</v>
      </c>
      <c r="AM11" s="1" t="s">
        <v>6</v>
      </c>
      <c r="AO11" s="8" t="s">
        <v>80</v>
      </c>
      <c r="AP11" s="1">
        <v>3</v>
      </c>
      <c r="AQ11" s="1">
        <v>100.6</v>
      </c>
      <c r="AR11" s="8" t="s">
        <v>2</v>
      </c>
      <c r="AS11" s="1">
        <v>8</v>
      </c>
      <c r="AT11" s="1">
        <v>99</v>
      </c>
      <c r="AU11" s="1" t="s">
        <v>51</v>
      </c>
      <c r="AV11" s="1">
        <v>2019</v>
      </c>
      <c r="AW11" s="1" t="s">
        <v>7</v>
      </c>
      <c r="AX11" s="1">
        <v>11</v>
      </c>
      <c r="AY11" t="s">
        <v>50</v>
      </c>
      <c r="AZ11" s="1">
        <v>11</v>
      </c>
      <c r="BA11" s="1">
        <v>98.95</v>
      </c>
      <c r="BB11" t="s">
        <v>26</v>
      </c>
      <c r="BC11" s="1">
        <v>7</v>
      </c>
      <c r="BD11" s="1">
        <v>99.15</v>
      </c>
      <c r="BE11" s="1" t="s">
        <v>77</v>
      </c>
      <c r="BF11" s="1">
        <v>2015</v>
      </c>
      <c r="BG11" s="1" t="s">
        <v>113</v>
      </c>
      <c r="BK11">
        <v>11</v>
      </c>
      <c r="BL11" s="18" t="s">
        <v>50</v>
      </c>
      <c r="BM11" s="6">
        <v>10</v>
      </c>
      <c r="BN11" s="6">
        <v>109.42</v>
      </c>
      <c r="BO11" s="18" t="s">
        <v>3</v>
      </c>
      <c r="BP11" s="6">
        <v>6</v>
      </c>
      <c r="BQ11" s="6">
        <v>96.61</v>
      </c>
      <c r="BR11" s="1" t="s">
        <v>47</v>
      </c>
      <c r="BS11" s="1">
        <v>2013</v>
      </c>
      <c r="BT11" s="1" t="s">
        <v>6</v>
      </c>
    </row>
    <row r="12" spans="1:72" x14ac:dyDescent="0.5">
      <c r="A12" s="19" t="s">
        <v>50</v>
      </c>
      <c r="B12" s="1">
        <v>6</v>
      </c>
      <c r="C12" s="1">
        <v>104.86</v>
      </c>
      <c r="D12" t="s">
        <v>62</v>
      </c>
      <c r="E12" s="1">
        <v>0</v>
      </c>
      <c r="F12" s="1">
        <v>87.93</v>
      </c>
      <c r="G12" s="19" t="s">
        <v>103</v>
      </c>
      <c r="H12" s="1">
        <v>2015</v>
      </c>
      <c r="I12" s="1">
        <v>1</v>
      </c>
      <c r="K12" s="19" t="s">
        <v>50</v>
      </c>
      <c r="L12" s="1">
        <v>6</v>
      </c>
      <c r="M12" s="1">
        <v>104.86</v>
      </c>
      <c r="N12" t="s">
        <v>62</v>
      </c>
      <c r="O12" s="1">
        <v>0</v>
      </c>
      <c r="P12" s="1">
        <v>87.93</v>
      </c>
      <c r="Q12" s="19" t="s">
        <v>103</v>
      </c>
      <c r="R12" s="1">
        <v>2015</v>
      </c>
      <c r="S12" s="1">
        <v>1</v>
      </c>
      <c r="U12" s="8" t="s">
        <v>2</v>
      </c>
      <c r="V12" s="1">
        <v>8</v>
      </c>
      <c r="W12" s="1">
        <v>106.33</v>
      </c>
      <c r="X12" s="8" t="s">
        <v>4</v>
      </c>
      <c r="Y12" s="1">
        <v>5</v>
      </c>
      <c r="Z12" s="1">
        <v>98.1</v>
      </c>
      <c r="AA12" s="1" t="s">
        <v>29</v>
      </c>
      <c r="AB12" s="1">
        <v>2019</v>
      </c>
      <c r="AC12" s="1" t="s">
        <v>5</v>
      </c>
      <c r="AE12" t="s">
        <v>2</v>
      </c>
      <c r="AF12" s="1">
        <v>7</v>
      </c>
      <c r="AG12" s="1">
        <v>103.47</v>
      </c>
      <c r="AH12" t="s">
        <v>69</v>
      </c>
      <c r="AI12" s="1">
        <v>11</v>
      </c>
      <c r="AJ12" s="1">
        <v>104.42</v>
      </c>
      <c r="AK12" s="1" t="s">
        <v>51</v>
      </c>
      <c r="AL12" s="1">
        <v>2018</v>
      </c>
      <c r="AM12" s="1" t="s">
        <v>6</v>
      </c>
      <c r="AO12" t="s">
        <v>69</v>
      </c>
      <c r="AP12" s="1">
        <v>8</v>
      </c>
      <c r="AQ12" s="1">
        <v>99.74</v>
      </c>
      <c r="AR12" t="s">
        <v>50</v>
      </c>
      <c r="AS12" s="1">
        <v>11</v>
      </c>
      <c r="AT12" s="1">
        <v>98.88</v>
      </c>
      <c r="AU12" s="1" t="s">
        <v>51</v>
      </c>
      <c r="AV12" s="1">
        <v>2017</v>
      </c>
      <c r="AW12" s="1" t="s">
        <v>7</v>
      </c>
      <c r="AY12" t="s">
        <v>50</v>
      </c>
      <c r="AZ12" s="1">
        <v>11</v>
      </c>
      <c r="BA12" s="1">
        <v>98.88</v>
      </c>
      <c r="BB12" t="s">
        <v>69</v>
      </c>
      <c r="BC12" s="1">
        <v>8</v>
      </c>
      <c r="BD12" s="1">
        <v>99.74</v>
      </c>
      <c r="BE12" s="1" t="s">
        <v>51</v>
      </c>
      <c r="BF12" s="1">
        <v>2017</v>
      </c>
      <c r="BG12" s="1" t="s">
        <v>113</v>
      </c>
      <c r="BK12">
        <v>12</v>
      </c>
      <c r="BL12" t="s">
        <v>50</v>
      </c>
      <c r="BM12" s="1">
        <v>10</v>
      </c>
      <c r="BN12" s="1">
        <v>108.5</v>
      </c>
      <c r="BO12" t="s">
        <v>4</v>
      </c>
      <c r="BP12" s="1">
        <v>5</v>
      </c>
      <c r="BQ12" s="1">
        <v>104.39</v>
      </c>
      <c r="BR12" s="1" t="s">
        <v>77</v>
      </c>
      <c r="BS12" s="1">
        <v>2015</v>
      </c>
      <c r="BT12" s="1" t="s">
        <v>6</v>
      </c>
    </row>
    <row r="13" spans="1:72" x14ac:dyDescent="0.5">
      <c r="A13" t="s">
        <v>4</v>
      </c>
      <c r="B13" s="1">
        <v>6</v>
      </c>
      <c r="C13" s="1">
        <v>103.98</v>
      </c>
      <c r="D13" t="s">
        <v>84</v>
      </c>
      <c r="E13" s="1">
        <v>2</v>
      </c>
      <c r="F13" s="1">
        <v>82.43</v>
      </c>
      <c r="G13" s="1" t="s">
        <v>51</v>
      </c>
      <c r="H13" s="1">
        <v>2017</v>
      </c>
      <c r="I13" s="1">
        <v>1</v>
      </c>
      <c r="K13" t="s">
        <v>4</v>
      </c>
      <c r="L13" s="1">
        <v>6</v>
      </c>
      <c r="M13" s="1">
        <v>103.98</v>
      </c>
      <c r="N13" t="s">
        <v>84</v>
      </c>
      <c r="O13" s="1">
        <v>2</v>
      </c>
      <c r="P13" s="1">
        <v>82.43</v>
      </c>
      <c r="Q13" s="1" t="s">
        <v>51</v>
      </c>
      <c r="R13" s="1">
        <v>2017</v>
      </c>
      <c r="S13" s="1">
        <v>1</v>
      </c>
      <c r="U13" s="20" t="s">
        <v>2</v>
      </c>
      <c r="V13" s="1">
        <v>10</v>
      </c>
      <c r="W13" s="1">
        <v>105.87</v>
      </c>
      <c r="X13" t="s">
        <v>4</v>
      </c>
      <c r="Y13" s="1">
        <v>4</v>
      </c>
      <c r="Z13" s="1">
        <v>96.94</v>
      </c>
      <c r="AA13" s="1" t="s">
        <v>103</v>
      </c>
      <c r="AB13" s="1">
        <v>2018</v>
      </c>
      <c r="AC13" s="1" t="s">
        <v>5</v>
      </c>
      <c r="AE13" s="20" t="s">
        <v>0</v>
      </c>
      <c r="AF13" s="1">
        <v>10</v>
      </c>
      <c r="AG13" s="1">
        <v>102.79</v>
      </c>
      <c r="AH13" t="s">
        <v>3</v>
      </c>
      <c r="AI13" s="1">
        <v>5</v>
      </c>
      <c r="AJ13" s="1">
        <v>91.57</v>
      </c>
      <c r="AK13" s="1" t="s">
        <v>103</v>
      </c>
      <c r="AL13" s="1">
        <v>2018</v>
      </c>
      <c r="AM13" s="1" t="s">
        <v>6</v>
      </c>
      <c r="AO13" s="19" t="s">
        <v>50</v>
      </c>
      <c r="AP13" s="6">
        <v>11</v>
      </c>
      <c r="AQ13" s="6">
        <v>99.63</v>
      </c>
      <c r="AR13" s="19" t="s">
        <v>45</v>
      </c>
      <c r="AS13" s="6">
        <v>3</v>
      </c>
      <c r="AT13" s="6">
        <v>94.25</v>
      </c>
      <c r="AU13" s="1" t="s">
        <v>47</v>
      </c>
      <c r="AV13" s="1">
        <v>2015</v>
      </c>
      <c r="AW13" s="1" t="s">
        <v>7</v>
      </c>
      <c r="AY13" s="20" t="s">
        <v>2</v>
      </c>
      <c r="AZ13" s="1">
        <v>11</v>
      </c>
      <c r="BA13" s="1">
        <v>97.72</v>
      </c>
      <c r="BB13" t="s">
        <v>0</v>
      </c>
      <c r="BC13" s="1">
        <v>4</v>
      </c>
      <c r="BD13" s="1">
        <v>93.33</v>
      </c>
      <c r="BE13" s="1" t="s">
        <v>103</v>
      </c>
      <c r="BF13" s="1">
        <v>2018</v>
      </c>
      <c r="BG13" s="1" t="s">
        <v>113</v>
      </c>
      <c r="BK13">
        <v>13</v>
      </c>
      <c r="BL13" s="16" t="s">
        <v>50</v>
      </c>
      <c r="BM13" s="17">
        <v>8</v>
      </c>
      <c r="BN13" s="17">
        <v>108.31</v>
      </c>
      <c r="BO13" s="16" t="s">
        <v>75</v>
      </c>
      <c r="BP13" s="17">
        <v>2</v>
      </c>
      <c r="BQ13" s="17">
        <v>94.36</v>
      </c>
      <c r="BR13" s="1" t="s">
        <v>47</v>
      </c>
      <c r="BS13" s="1">
        <v>2013</v>
      </c>
      <c r="BT13" s="1" t="s">
        <v>5</v>
      </c>
    </row>
    <row r="14" spans="1:72" x14ac:dyDescent="0.5">
      <c r="A14" s="16" t="s">
        <v>45</v>
      </c>
      <c r="B14" s="17">
        <v>6</v>
      </c>
      <c r="C14" s="17">
        <v>103.7</v>
      </c>
      <c r="D14" s="16" t="s">
        <v>46</v>
      </c>
      <c r="E14" s="17">
        <v>1</v>
      </c>
      <c r="F14" s="17">
        <v>80.06</v>
      </c>
      <c r="G14" s="1" t="s">
        <v>47</v>
      </c>
      <c r="H14" s="1">
        <v>2013</v>
      </c>
      <c r="I14" s="1">
        <v>1</v>
      </c>
      <c r="K14" s="16" t="s">
        <v>45</v>
      </c>
      <c r="L14" s="17">
        <v>6</v>
      </c>
      <c r="M14" s="17">
        <v>103.7</v>
      </c>
      <c r="N14" s="16" t="s">
        <v>46</v>
      </c>
      <c r="O14" s="17">
        <v>1</v>
      </c>
      <c r="P14" s="17">
        <v>80.06</v>
      </c>
      <c r="Q14" s="1" t="s">
        <v>47</v>
      </c>
      <c r="R14" s="1">
        <v>2013</v>
      </c>
      <c r="S14" s="1">
        <v>1</v>
      </c>
      <c r="U14" s="19" t="s">
        <v>4</v>
      </c>
      <c r="V14" s="6">
        <v>7</v>
      </c>
      <c r="W14" s="6">
        <v>105.31</v>
      </c>
      <c r="X14" s="19" t="s">
        <v>57</v>
      </c>
      <c r="Y14" s="6">
        <v>8</v>
      </c>
      <c r="Z14" s="6">
        <v>93.86</v>
      </c>
      <c r="AA14" s="1" t="s">
        <v>47</v>
      </c>
      <c r="AB14" s="1">
        <v>2015</v>
      </c>
      <c r="AC14" s="1" t="s">
        <v>5</v>
      </c>
      <c r="AE14" s="20" t="s">
        <v>2</v>
      </c>
      <c r="AF14" s="1">
        <v>10</v>
      </c>
      <c r="AG14" s="1">
        <v>102.76</v>
      </c>
      <c r="AH14" t="s">
        <v>69</v>
      </c>
      <c r="AI14" s="1">
        <v>3</v>
      </c>
      <c r="AJ14" s="1">
        <v>91.52</v>
      </c>
      <c r="AK14" s="1" t="s">
        <v>103</v>
      </c>
      <c r="AL14" s="1">
        <v>2018</v>
      </c>
      <c r="AM14" s="1" t="s">
        <v>6</v>
      </c>
      <c r="AO14" t="s">
        <v>54</v>
      </c>
      <c r="AP14" s="1">
        <v>11</v>
      </c>
      <c r="AQ14" s="1">
        <v>99.63</v>
      </c>
      <c r="AR14" t="s">
        <v>55</v>
      </c>
      <c r="AS14" s="1">
        <v>4</v>
      </c>
      <c r="AT14" s="1">
        <v>94.22</v>
      </c>
      <c r="AU14" s="1" t="s">
        <v>77</v>
      </c>
      <c r="AV14" s="1">
        <v>2016</v>
      </c>
      <c r="AW14" s="1" t="s">
        <v>7</v>
      </c>
      <c r="AY14" s="19" t="s">
        <v>69</v>
      </c>
      <c r="AZ14" s="1">
        <v>11</v>
      </c>
      <c r="BA14" s="1">
        <v>97.7</v>
      </c>
      <c r="BB14" t="s">
        <v>78</v>
      </c>
      <c r="BC14" s="1">
        <v>8</v>
      </c>
      <c r="BD14" s="1">
        <v>99.17</v>
      </c>
      <c r="BE14" s="1" t="s">
        <v>51</v>
      </c>
      <c r="BF14" s="1">
        <v>2018</v>
      </c>
      <c r="BG14" s="1" t="s">
        <v>113</v>
      </c>
      <c r="BK14">
        <v>14</v>
      </c>
      <c r="BL14" s="20" t="s">
        <v>54</v>
      </c>
      <c r="BM14" s="17">
        <v>6</v>
      </c>
      <c r="BN14" s="17">
        <v>107.89</v>
      </c>
      <c r="BO14" s="20" t="s">
        <v>49</v>
      </c>
      <c r="BP14" s="17">
        <v>2</v>
      </c>
      <c r="BQ14" s="17">
        <v>87.36</v>
      </c>
      <c r="BR14" s="6" t="s">
        <v>47</v>
      </c>
      <c r="BS14" s="6">
        <v>2016</v>
      </c>
      <c r="BT14" s="1">
        <v>1</v>
      </c>
    </row>
    <row r="15" spans="1:72" x14ac:dyDescent="0.5">
      <c r="A15" s="19" t="s">
        <v>55</v>
      </c>
      <c r="B15" s="6">
        <v>6</v>
      </c>
      <c r="C15" s="6">
        <v>103.66</v>
      </c>
      <c r="D15" s="19" t="s">
        <v>63</v>
      </c>
      <c r="E15" s="6">
        <v>0</v>
      </c>
      <c r="F15" s="6">
        <v>84.32</v>
      </c>
      <c r="G15" s="1" t="s">
        <v>47</v>
      </c>
      <c r="H15" s="1">
        <v>2014</v>
      </c>
      <c r="I15" s="1">
        <v>1</v>
      </c>
      <c r="K15" s="19" t="s">
        <v>55</v>
      </c>
      <c r="L15" s="6">
        <v>6</v>
      </c>
      <c r="M15" s="6">
        <v>103.66</v>
      </c>
      <c r="N15" s="19" t="s">
        <v>63</v>
      </c>
      <c r="O15" s="6">
        <v>0</v>
      </c>
      <c r="P15" s="6">
        <v>84.32</v>
      </c>
      <c r="Q15" s="1" t="s">
        <v>47</v>
      </c>
      <c r="R15" s="1">
        <v>2014</v>
      </c>
      <c r="S15" s="1">
        <v>1</v>
      </c>
      <c r="U15" t="s">
        <v>54</v>
      </c>
      <c r="V15" s="1">
        <v>8</v>
      </c>
      <c r="W15" s="1">
        <v>105.19</v>
      </c>
      <c r="X15" t="s">
        <v>52</v>
      </c>
      <c r="Y15" s="1">
        <v>4</v>
      </c>
      <c r="Z15" s="1">
        <v>102.75</v>
      </c>
      <c r="AA15" s="1" t="s">
        <v>77</v>
      </c>
      <c r="AB15" s="1">
        <v>2015</v>
      </c>
      <c r="AC15" s="1" t="s">
        <v>5</v>
      </c>
      <c r="AE15" s="20" t="s">
        <v>50</v>
      </c>
      <c r="AF15" s="17">
        <v>11</v>
      </c>
      <c r="AG15" s="17">
        <v>102.47</v>
      </c>
      <c r="AH15" s="20" t="s">
        <v>55</v>
      </c>
      <c r="AI15" s="17">
        <v>4</v>
      </c>
      <c r="AJ15" s="17">
        <v>91.81</v>
      </c>
      <c r="AK15" s="6" t="s">
        <v>47</v>
      </c>
      <c r="AL15" s="6">
        <v>2016</v>
      </c>
      <c r="AM15" s="1" t="s">
        <v>6</v>
      </c>
      <c r="AO15" s="20" t="s">
        <v>4</v>
      </c>
      <c r="AP15" s="1">
        <v>11</v>
      </c>
      <c r="AQ15" s="1">
        <v>99.6</v>
      </c>
      <c r="AR15" t="s">
        <v>45</v>
      </c>
      <c r="AS15" s="1">
        <v>7</v>
      </c>
      <c r="AT15" s="1">
        <v>98.96</v>
      </c>
      <c r="AU15" s="1" t="s">
        <v>103</v>
      </c>
      <c r="AV15" s="1">
        <v>2016</v>
      </c>
      <c r="AW15" s="1" t="s">
        <v>7</v>
      </c>
      <c r="AY15" s="8" t="s">
        <v>2</v>
      </c>
      <c r="AZ15" s="1">
        <v>8</v>
      </c>
      <c r="BA15" s="1">
        <v>97.41</v>
      </c>
      <c r="BB15" s="8" t="s">
        <v>0</v>
      </c>
      <c r="BC15" s="1">
        <v>1</v>
      </c>
      <c r="BD15" s="1">
        <v>91.18</v>
      </c>
      <c r="BE15" s="1" t="s">
        <v>29</v>
      </c>
      <c r="BF15" s="1">
        <v>2019</v>
      </c>
      <c r="BG15" s="1" t="s">
        <v>113</v>
      </c>
      <c r="BK15">
        <v>15</v>
      </c>
      <c r="BL15" t="s">
        <v>3</v>
      </c>
      <c r="BM15" s="1">
        <v>6</v>
      </c>
      <c r="BN15" s="1">
        <v>107.69</v>
      </c>
      <c r="BO15" t="s">
        <v>73</v>
      </c>
      <c r="BP15" s="1">
        <v>1</v>
      </c>
      <c r="BQ15" s="1">
        <v>103.37</v>
      </c>
      <c r="BR15" s="1" t="s">
        <v>51</v>
      </c>
      <c r="BS15" s="1">
        <v>2017</v>
      </c>
      <c r="BT15" s="1">
        <v>1</v>
      </c>
    </row>
    <row r="16" spans="1:72" x14ac:dyDescent="0.5">
      <c r="A16" s="20" t="s">
        <v>78</v>
      </c>
      <c r="B16" s="1">
        <v>6</v>
      </c>
      <c r="C16" s="1">
        <v>103.66</v>
      </c>
      <c r="D16" t="s">
        <v>53</v>
      </c>
      <c r="E16" s="1">
        <v>0</v>
      </c>
      <c r="F16" s="1">
        <v>79.37</v>
      </c>
      <c r="G16" s="1" t="s">
        <v>103</v>
      </c>
      <c r="H16" s="1">
        <v>2017</v>
      </c>
      <c r="I16" s="1">
        <v>1</v>
      </c>
      <c r="K16" s="20" t="s">
        <v>78</v>
      </c>
      <c r="L16" s="1">
        <v>6</v>
      </c>
      <c r="M16" s="1">
        <v>103.66</v>
      </c>
      <c r="N16" t="s">
        <v>53</v>
      </c>
      <c r="O16" s="1">
        <v>0</v>
      </c>
      <c r="P16" s="1">
        <v>79.37</v>
      </c>
      <c r="Q16" s="1" t="s">
        <v>103</v>
      </c>
      <c r="R16" s="1">
        <v>2017</v>
      </c>
      <c r="S16" s="1">
        <v>1</v>
      </c>
      <c r="U16" s="20" t="s">
        <v>54</v>
      </c>
      <c r="V16" s="17">
        <v>10</v>
      </c>
      <c r="W16" s="17">
        <v>104</v>
      </c>
      <c r="X16" s="20" t="s">
        <v>73</v>
      </c>
      <c r="Y16" s="17">
        <v>6</v>
      </c>
      <c r="Z16" s="17">
        <v>96.8</v>
      </c>
      <c r="AA16" s="1" t="s">
        <v>47</v>
      </c>
      <c r="AB16" s="6">
        <v>2016</v>
      </c>
      <c r="AC16" s="1" t="s">
        <v>5</v>
      </c>
      <c r="AE16" s="19" t="s">
        <v>54</v>
      </c>
      <c r="AF16" s="1">
        <v>10</v>
      </c>
      <c r="AG16" s="1">
        <v>101.82</v>
      </c>
      <c r="AH16" t="s">
        <v>26</v>
      </c>
      <c r="AI16" s="1">
        <v>6</v>
      </c>
      <c r="AJ16" s="1">
        <v>100.71</v>
      </c>
      <c r="AK16" s="1" t="s">
        <v>77</v>
      </c>
      <c r="AL16" s="1">
        <v>2014</v>
      </c>
      <c r="AM16" s="1" t="s">
        <v>6</v>
      </c>
      <c r="AO16" t="s">
        <v>78</v>
      </c>
      <c r="AP16" s="1">
        <v>8</v>
      </c>
      <c r="AQ16" s="1">
        <v>99.17</v>
      </c>
      <c r="AR16" s="19" t="s">
        <v>69</v>
      </c>
      <c r="AS16" s="1">
        <v>11</v>
      </c>
      <c r="AT16" s="1">
        <v>97.7</v>
      </c>
      <c r="AU16" s="1" t="s">
        <v>51</v>
      </c>
      <c r="AV16" s="1">
        <v>2018</v>
      </c>
      <c r="AW16" s="1" t="s">
        <v>7</v>
      </c>
      <c r="AY16" s="19" t="s">
        <v>50</v>
      </c>
      <c r="AZ16" s="6">
        <v>11</v>
      </c>
      <c r="BA16" s="6">
        <v>97.08</v>
      </c>
      <c r="BB16" s="19" t="s">
        <v>66</v>
      </c>
      <c r="BC16" s="6">
        <v>3</v>
      </c>
      <c r="BD16" s="6">
        <v>93.18</v>
      </c>
      <c r="BE16" s="1" t="s">
        <v>47</v>
      </c>
      <c r="BF16" s="1">
        <v>2014</v>
      </c>
      <c r="BG16" s="1" t="s">
        <v>113</v>
      </c>
      <c r="BK16">
        <v>16</v>
      </c>
      <c r="BL16" s="20" t="s">
        <v>26</v>
      </c>
      <c r="BM16" s="1">
        <v>10</v>
      </c>
      <c r="BN16" s="1">
        <v>107.63</v>
      </c>
      <c r="BO16" t="s">
        <v>54</v>
      </c>
      <c r="BP16" s="1">
        <v>6</v>
      </c>
      <c r="BQ16" s="1">
        <v>107.45</v>
      </c>
      <c r="BR16" s="1" t="s">
        <v>103</v>
      </c>
      <c r="BS16" s="1">
        <v>2016</v>
      </c>
      <c r="BT16" s="1" t="s">
        <v>5</v>
      </c>
    </row>
    <row r="17" spans="1:72" x14ac:dyDescent="0.5">
      <c r="A17" t="s">
        <v>61</v>
      </c>
      <c r="B17" s="1">
        <v>6</v>
      </c>
      <c r="C17" s="1">
        <v>103.58</v>
      </c>
      <c r="D17" t="s">
        <v>50</v>
      </c>
      <c r="E17" s="1">
        <v>2</v>
      </c>
      <c r="F17" s="1">
        <v>111.65</v>
      </c>
      <c r="G17" s="1" t="s">
        <v>77</v>
      </c>
      <c r="H17" s="1">
        <v>2016</v>
      </c>
      <c r="I17" s="1">
        <v>1</v>
      </c>
      <c r="K17" t="s">
        <v>61</v>
      </c>
      <c r="L17" s="1">
        <v>6</v>
      </c>
      <c r="M17" s="1">
        <v>103.58</v>
      </c>
      <c r="N17" t="s">
        <v>50</v>
      </c>
      <c r="O17" s="1">
        <v>2</v>
      </c>
      <c r="P17" s="1">
        <v>111.65</v>
      </c>
      <c r="Q17" s="1" t="s">
        <v>77</v>
      </c>
      <c r="R17" s="1">
        <v>2016</v>
      </c>
      <c r="S17" s="1">
        <v>1</v>
      </c>
      <c r="U17" s="20" t="s">
        <v>4</v>
      </c>
      <c r="V17" s="1">
        <v>10</v>
      </c>
      <c r="W17" s="1">
        <v>103.93</v>
      </c>
      <c r="X17" t="s">
        <v>69</v>
      </c>
      <c r="Y17" s="1">
        <v>6</v>
      </c>
      <c r="Z17" s="1">
        <v>96.13</v>
      </c>
      <c r="AA17" s="1" t="s">
        <v>103</v>
      </c>
      <c r="AB17" s="1">
        <v>2016</v>
      </c>
      <c r="AC17" s="1" t="s">
        <v>5</v>
      </c>
      <c r="AE17" t="s">
        <v>69</v>
      </c>
      <c r="AF17" s="1">
        <v>8</v>
      </c>
      <c r="AG17" s="1">
        <v>101.04</v>
      </c>
      <c r="AH17" t="s">
        <v>1</v>
      </c>
      <c r="AI17" s="1">
        <v>11</v>
      </c>
      <c r="AJ17" s="1">
        <v>95.79</v>
      </c>
      <c r="AK17" s="1" t="s">
        <v>100</v>
      </c>
      <c r="AL17" s="1">
        <v>2018</v>
      </c>
      <c r="AM17" s="1" t="s">
        <v>6</v>
      </c>
      <c r="AO17" t="s">
        <v>26</v>
      </c>
      <c r="AP17" s="1">
        <v>7</v>
      </c>
      <c r="AQ17" s="1">
        <v>99.15</v>
      </c>
      <c r="AR17" t="s">
        <v>50</v>
      </c>
      <c r="AS17" s="1">
        <v>11</v>
      </c>
      <c r="AT17" s="1">
        <v>98.95</v>
      </c>
      <c r="AU17" s="1" t="s">
        <v>77</v>
      </c>
      <c r="AV17" s="1">
        <v>2015</v>
      </c>
      <c r="AW17" s="1" t="s">
        <v>7</v>
      </c>
      <c r="AY17" t="s">
        <v>63</v>
      </c>
      <c r="AZ17" s="1">
        <v>8</v>
      </c>
      <c r="BA17" s="1">
        <v>95.86</v>
      </c>
      <c r="BB17" t="s">
        <v>1</v>
      </c>
      <c r="BC17" s="1">
        <v>7</v>
      </c>
      <c r="BD17" s="1">
        <v>97.92</v>
      </c>
      <c r="BE17" s="1" t="s">
        <v>100</v>
      </c>
      <c r="BF17" s="22">
        <v>2019</v>
      </c>
      <c r="BG17" s="22" t="s">
        <v>113</v>
      </c>
      <c r="BK17">
        <v>17</v>
      </c>
      <c r="BL17" s="20" t="s">
        <v>50</v>
      </c>
      <c r="BM17" s="1">
        <v>9</v>
      </c>
      <c r="BN17" s="1">
        <v>107.57</v>
      </c>
      <c r="BO17" t="s">
        <v>45</v>
      </c>
      <c r="BP17" s="1">
        <v>10</v>
      </c>
      <c r="BQ17" s="1">
        <v>101.71</v>
      </c>
      <c r="BR17" s="1" t="s">
        <v>103</v>
      </c>
      <c r="BS17" s="1">
        <v>2016</v>
      </c>
      <c r="BT17" s="1" t="s">
        <v>5</v>
      </c>
    </row>
    <row r="18" spans="1:72" x14ac:dyDescent="0.5">
      <c r="A18" t="s">
        <v>73</v>
      </c>
      <c r="B18" s="1">
        <v>1</v>
      </c>
      <c r="C18" s="1">
        <v>103.37</v>
      </c>
      <c r="D18" t="s">
        <v>3</v>
      </c>
      <c r="E18" s="1">
        <v>6</v>
      </c>
      <c r="F18" s="1">
        <v>107.69</v>
      </c>
      <c r="G18" s="1" t="s">
        <v>51</v>
      </c>
      <c r="H18" s="1">
        <v>2017</v>
      </c>
      <c r="I18" s="1">
        <v>1</v>
      </c>
      <c r="K18" t="s">
        <v>73</v>
      </c>
      <c r="L18" s="1">
        <v>1</v>
      </c>
      <c r="M18" s="1">
        <v>103.37</v>
      </c>
      <c r="N18" t="s">
        <v>3</v>
      </c>
      <c r="O18" s="1">
        <v>6</v>
      </c>
      <c r="P18" s="1">
        <v>107.69</v>
      </c>
      <c r="Q18" s="1" t="s">
        <v>51</v>
      </c>
      <c r="R18" s="1">
        <v>2017</v>
      </c>
      <c r="S18" s="1">
        <v>1</v>
      </c>
      <c r="U18" s="8" t="s">
        <v>1</v>
      </c>
      <c r="V18" s="1">
        <v>8</v>
      </c>
      <c r="W18" s="1">
        <v>102.86</v>
      </c>
      <c r="X18" s="8" t="s">
        <v>63</v>
      </c>
      <c r="Y18" s="1">
        <v>3</v>
      </c>
      <c r="Z18" s="1">
        <v>87.2</v>
      </c>
      <c r="AA18" s="1" t="s">
        <v>51</v>
      </c>
      <c r="AB18" s="1">
        <v>2019</v>
      </c>
      <c r="AC18" s="1" t="s">
        <v>5</v>
      </c>
      <c r="AE18" t="s">
        <v>26</v>
      </c>
      <c r="AF18" s="1">
        <v>6</v>
      </c>
      <c r="AG18" s="1">
        <v>100.71</v>
      </c>
      <c r="AH18" s="19" t="s">
        <v>54</v>
      </c>
      <c r="AI18" s="1">
        <v>10</v>
      </c>
      <c r="AJ18" s="1">
        <v>101.82</v>
      </c>
      <c r="AK18" s="1" t="s">
        <v>77</v>
      </c>
      <c r="AL18" s="1">
        <v>2014</v>
      </c>
      <c r="AM18" s="1" t="s">
        <v>6</v>
      </c>
      <c r="AO18" s="8" t="s">
        <v>2</v>
      </c>
      <c r="AP18" s="1">
        <v>8</v>
      </c>
      <c r="AQ18" s="1">
        <v>99</v>
      </c>
      <c r="AR18" s="8" t="s">
        <v>80</v>
      </c>
      <c r="AS18" s="1">
        <v>3</v>
      </c>
      <c r="AT18" s="1">
        <v>100.6</v>
      </c>
      <c r="AU18" s="1" t="s">
        <v>51</v>
      </c>
      <c r="AV18" s="1">
        <v>2019</v>
      </c>
      <c r="AW18" s="1" t="s">
        <v>7</v>
      </c>
      <c r="AY18" s="20" t="s">
        <v>73</v>
      </c>
      <c r="AZ18" s="1">
        <v>11</v>
      </c>
      <c r="BA18" s="1">
        <v>95.36</v>
      </c>
      <c r="BB18" t="s">
        <v>61</v>
      </c>
      <c r="BC18" s="1">
        <v>8</v>
      </c>
      <c r="BD18" s="1">
        <v>96.63</v>
      </c>
      <c r="BE18" s="1" t="s">
        <v>103</v>
      </c>
      <c r="BF18" s="1">
        <v>2017</v>
      </c>
      <c r="BG18" s="1" t="s">
        <v>113</v>
      </c>
      <c r="BH18" s="1">
        <v>12</v>
      </c>
      <c r="BK18">
        <v>18</v>
      </c>
      <c r="BL18" t="s">
        <v>86</v>
      </c>
      <c r="BM18" s="1">
        <v>6</v>
      </c>
      <c r="BN18" s="1">
        <v>107.56</v>
      </c>
      <c r="BO18" t="s">
        <v>90</v>
      </c>
      <c r="BP18" s="1">
        <v>2</v>
      </c>
      <c r="BQ18" s="1">
        <v>87.42</v>
      </c>
      <c r="BR18" s="1" t="s">
        <v>51</v>
      </c>
      <c r="BS18" s="1">
        <v>2018</v>
      </c>
      <c r="BT18" s="1">
        <v>1</v>
      </c>
    </row>
    <row r="19" spans="1:72" x14ac:dyDescent="0.5">
      <c r="A19" t="s">
        <v>52</v>
      </c>
      <c r="B19" s="1">
        <v>6</v>
      </c>
      <c r="C19" s="1">
        <v>102.96</v>
      </c>
      <c r="D19" t="s">
        <v>3</v>
      </c>
      <c r="E19" s="1">
        <v>3</v>
      </c>
      <c r="F19" s="1">
        <v>99.84</v>
      </c>
      <c r="G19" s="1" t="s">
        <v>77</v>
      </c>
      <c r="H19" s="1">
        <v>2015</v>
      </c>
      <c r="I19" s="1">
        <v>1</v>
      </c>
      <c r="K19" t="s">
        <v>52</v>
      </c>
      <c r="L19" s="1">
        <v>6</v>
      </c>
      <c r="M19" s="1">
        <v>102.96</v>
      </c>
      <c r="N19" t="s">
        <v>3</v>
      </c>
      <c r="O19" s="1">
        <v>3</v>
      </c>
      <c r="P19" s="1">
        <v>99.84</v>
      </c>
      <c r="Q19" s="1" t="s">
        <v>77</v>
      </c>
      <c r="R19" s="1">
        <v>2015</v>
      </c>
      <c r="S19" s="1">
        <v>1</v>
      </c>
      <c r="U19" t="s">
        <v>52</v>
      </c>
      <c r="V19" s="1">
        <v>4</v>
      </c>
      <c r="W19" s="1">
        <v>102.75</v>
      </c>
      <c r="X19" t="s">
        <v>54</v>
      </c>
      <c r="Y19" s="1">
        <v>8</v>
      </c>
      <c r="Z19" s="1">
        <v>105.19</v>
      </c>
      <c r="AA19" s="1" t="s">
        <v>77</v>
      </c>
      <c r="AB19" s="1">
        <v>2015</v>
      </c>
      <c r="AC19" s="1" t="s">
        <v>5</v>
      </c>
      <c r="AE19" t="s">
        <v>52</v>
      </c>
      <c r="AF19" s="1">
        <v>8</v>
      </c>
      <c r="AG19" s="1">
        <v>100.7</v>
      </c>
      <c r="AH19" t="s">
        <v>55</v>
      </c>
      <c r="AI19" s="1">
        <v>11</v>
      </c>
      <c r="AJ19" s="1">
        <v>104.81</v>
      </c>
      <c r="AK19" s="1" t="s">
        <v>77</v>
      </c>
      <c r="AL19" s="1">
        <v>2016</v>
      </c>
      <c r="AM19" s="1" t="s">
        <v>6</v>
      </c>
      <c r="AO19" s="20" t="s">
        <v>45</v>
      </c>
      <c r="AP19" s="1">
        <v>7</v>
      </c>
      <c r="AQ19" s="1">
        <v>98.96</v>
      </c>
      <c r="AR19" t="s">
        <v>4</v>
      </c>
      <c r="AS19" s="1">
        <v>11</v>
      </c>
      <c r="AT19" s="1">
        <v>99.6</v>
      </c>
      <c r="AU19" s="1" t="s">
        <v>103</v>
      </c>
      <c r="AV19" s="1">
        <v>2016</v>
      </c>
      <c r="AW19" s="1" t="s">
        <v>7</v>
      </c>
      <c r="BA19">
        <f>AVERAGE(BA1:BA18)</f>
        <v>100.41333333333333</v>
      </c>
      <c r="BD19">
        <f>AVERAGE(BD1:BD18)</f>
        <v>98.058333333333337</v>
      </c>
      <c r="BK19">
        <v>19</v>
      </c>
      <c r="BL19" s="20" t="s">
        <v>54</v>
      </c>
      <c r="BM19" s="1">
        <v>6</v>
      </c>
      <c r="BN19" s="1">
        <v>107.45</v>
      </c>
      <c r="BO19" t="s">
        <v>26</v>
      </c>
      <c r="BP19" s="1">
        <v>10</v>
      </c>
      <c r="BQ19" s="1">
        <v>107.63</v>
      </c>
      <c r="BR19" s="1" t="s">
        <v>103</v>
      </c>
      <c r="BS19" s="1">
        <v>2016</v>
      </c>
      <c r="BT19" s="1" t="s">
        <v>5</v>
      </c>
    </row>
    <row r="20" spans="1:72" x14ac:dyDescent="0.5">
      <c r="A20" s="20" t="s">
        <v>73</v>
      </c>
      <c r="B20" s="1">
        <v>6</v>
      </c>
      <c r="C20" s="1">
        <v>102.91</v>
      </c>
      <c r="D20" t="s">
        <v>86</v>
      </c>
      <c r="E20" s="1">
        <v>4</v>
      </c>
      <c r="F20" s="1">
        <v>98.73</v>
      </c>
      <c r="G20" s="1" t="s">
        <v>103</v>
      </c>
      <c r="H20" s="1">
        <v>2017</v>
      </c>
      <c r="I20" s="1">
        <v>1</v>
      </c>
      <c r="K20" s="20" t="s">
        <v>73</v>
      </c>
      <c r="L20" s="1">
        <v>6</v>
      </c>
      <c r="M20" s="1">
        <v>102.91</v>
      </c>
      <c r="N20" t="s">
        <v>86</v>
      </c>
      <c r="O20" s="1">
        <v>4</v>
      </c>
      <c r="P20" s="1">
        <v>98.73</v>
      </c>
      <c r="Q20" s="1" t="s">
        <v>103</v>
      </c>
      <c r="R20" s="1">
        <v>2017</v>
      </c>
      <c r="S20" s="1">
        <v>1</v>
      </c>
      <c r="U20" t="s">
        <v>4</v>
      </c>
      <c r="V20" s="1">
        <v>10</v>
      </c>
      <c r="W20" s="1">
        <v>102.38</v>
      </c>
      <c r="X20" t="s">
        <v>3</v>
      </c>
      <c r="Y20" s="1">
        <v>5</v>
      </c>
      <c r="Z20" s="1">
        <v>98.42</v>
      </c>
      <c r="AA20" s="1" t="s">
        <v>77</v>
      </c>
      <c r="AB20" s="1">
        <v>2017</v>
      </c>
      <c r="AC20" s="1" t="s">
        <v>5</v>
      </c>
      <c r="AE20" s="19" t="s">
        <v>45</v>
      </c>
      <c r="AF20" s="1">
        <v>10</v>
      </c>
      <c r="AG20" s="1">
        <v>100.56</v>
      </c>
      <c r="AH20" t="s">
        <v>50</v>
      </c>
      <c r="AI20" s="1">
        <v>9</v>
      </c>
      <c r="AJ20" s="1">
        <v>99.57</v>
      </c>
      <c r="AK20" s="19" t="s">
        <v>103</v>
      </c>
      <c r="AL20" s="1">
        <v>2015</v>
      </c>
      <c r="AM20" s="1" t="s">
        <v>6</v>
      </c>
      <c r="AO20" t="s">
        <v>50</v>
      </c>
      <c r="AP20" s="1">
        <v>11</v>
      </c>
      <c r="AQ20" s="1">
        <v>98.95</v>
      </c>
      <c r="AR20" t="s">
        <v>26</v>
      </c>
      <c r="AS20" s="1">
        <v>7</v>
      </c>
      <c r="AT20" s="1">
        <v>99.15</v>
      </c>
      <c r="AU20" s="1" t="s">
        <v>77</v>
      </c>
      <c r="AV20" s="1">
        <v>2015</v>
      </c>
      <c r="AW20" s="1" t="s">
        <v>7</v>
      </c>
      <c r="BA20" s="1">
        <v>100.41330000000001</v>
      </c>
      <c r="BK20">
        <v>20</v>
      </c>
      <c r="BL20" s="19" t="s">
        <v>50</v>
      </c>
      <c r="BM20" s="1">
        <v>8</v>
      </c>
      <c r="BN20" s="1">
        <v>107.37</v>
      </c>
      <c r="BO20" t="s">
        <v>3</v>
      </c>
      <c r="BP20" s="1">
        <v>3</v>
      </c>
      <c r="BQ20" s="1">
        <v>93.46</v>
      </c>
      <c r="BR20" s="19" t="s">
        <v>103</v>
      </c>
      <c r="BS20" s="1">
        <v>2015</v>
      </c>
      <c r="BT20" s="1" t="s">
        <v>5</v>
      </c>
    </row>
    <row r="21" spans="1:72" x14ac:dyDescent="0.5">
      <c r="A21" s="19" t="s">
        <v>50</v>
      </c>
      <c r="B21" s="6">
        <v>6</v>
      </c>
      <c r="C21" s="6">
        <v>102.85</v>
      </c>
      <c r="D21" s="19" t="s">
        <v>75</v>
      </c>
      <c r="E21" s="6">
        <v>2</v>
      </c>
      <c r="F21" s="6">
        <v>86.28</v>
      </c>
      <c r="G21" s="1" t="s">
        <v>47</v>
      </c>
      <c r="H21" s="1">
        <v>2014</v>
      </c>
      <c r="I21" s="1">
        <v>1</v>
      </c>
      <c r="K21" s="19" t="s">
        <v>50</v>
      </c>
      <c r="L21" s="6">
        <v>6</v>
      </c>
      <c r="M21" s="6">
        <v>102.85</v>
      </c>
      <c r="N21" s="19" t="s">
        <v>75</v>
      </c>
      <c r="O21" s="6">
        <v>2</v>
      </c>
      <c r="P21" s="6">
        <v>86.28</v>
      </c>
      <c r="Q21" s="1" t="s">
        <v>47</v>
      </c>
      <c r="R21" s="1">
        <v>2014</v>
      </c>
      <c r="S21" s="1">
        <v>1</v>
      </c>
      <c r="U21" t="s">
        <v>69</v>
      </c>
      <c r="V21" s="1">
        <v>10</v>
      </c>
      <c r="W21" s="1">
        <v>101.91</v>
      </c>
      <c r="X21" t="s">
        <v>93</v>
      </c>
      <c r="Y21" s="1">
        <v>4</v>
      </c>
      <c r="Z21" s="1">
        <v>87.71</v>
      </c>
      <c r="AA21" s="1" t="s">
        <v>100</v>
      </c>
      <c r="AB21" s="1">
        <v>2018</v>
      </c>
      <c r="AC21" s="1" t="s">
        <v>5</v>
      </c>
      <c r="AE21" t="s">
        <v>26</v>
      </c>
      <c r="AF21" s="1">
        <v>10</v>
      </c>
      <c r="AG21" s="1">
        <v>100.55</v>
      </c>
      <c r="AH21" t="s">
        <v>54</v>
      </c>
      <c r="AI21" s="1">
        <v>9</v>
      </c>
      <c r="AJ21" s="1">
        <v>95.79</v>
      </c>
      <c r="AK21" s="1" t="s">
        <v>77</v>
      </c>
      <c r="AL21" s="1">
        <v>2015</v>
      </c>
      <c r="AM21" s="1" t="s">
        <v>6</v>
      </c>
      <c r="AO21" t="s">
        <v>50</v>
      </c>
      <c r="AP21" s="1">
        <v>11</v>
      </c>
      <c r="AQ21" s="1">
        <v>98.88</v>
      </c>
      <c r="AR21" t="s">
        <v>69</v>
      </c>
      <c r="AS21" s="1">
        <v>8</v>
      </c>
      <c r="AT21" s="1">
        <v>99.74</v>
      </c>
      <c r="AU21" s="1" t="s">
        <v>51</v>
      </c>
      <c r="AV21" s="1">
        <v>2017</v>
      </c>
      <c r="AW21" s="1" t="s">
        <v>7</v>
      </c>
      <c r="BK21">
        <v>21</v>
      </c>
      <c r="BL21" s="19" t="s">
        <v>50</v>
      </c>
      <c r="BM21" s="6">
        <v>10</v>
      </c>
      <c r="BN21" s="6">
        <v>106.76</v>
      </c>
      <c r="BO21" s="19" t="s">
        <v>73</v>
      </c>
      <c r="BP21" s="6">
        <v>4</v>
      </c>
      <c r="BQ21" s="6">
        <v>94.52</v>
      </c>
      <c r="BR21" s="1" t="s">
        <v>47</v>
      </c>
      <c r="BS21" s="1">
        <v>2014</v>
      </c>
      <c r="BT21" s="1" t="s">
        <v>6</v>
      </c>
    </row>
    <row r="22" spans="1:72" x14ac:dyDescent="0.5">
      <c r="A22" s="19" t="s">
        <v>3</v>
      </c>
      <c r="B22" s="1">
        <v>6</v>
      </c>
      <c r="C22" s="1">
        <v>102.5</v>
      </c>
      <c r="D22" t="s">
        <v>85</v>
      </c>
      <c r="E22" s="1">
        <v>3</v>
      </c>
      <c r="F22" s="1">
        <v>83.93</v>
      </c>
      <c r="G22" s="1" t="s">
        <v>77</v>
      </c>
      <c r="H22" s="1">
        <v>2014</v>
      </c>
      <c r="I22" s="1">
        <v>1</v>
      </c>
      <c r="K22" s="19" t="s">
        <v>3</v>
      </c>
      <c r="L22" s="1">
        <v>6</v>
      </c>
      <c r="M22" s="1">
        <v>102.5</v>
      </c>
      <c r="N22" t="s">
        <v>85</v>
      </c>
      <c r="O22" s="1">
        <v>3</v>
      </c>
      <c r="P22" s="1">
        <v>83.93</v>
      </c>
      <c r="Q22" s="1" t="s">
        <v>77</v>
      </c>
      <c r="R22" s="1">
        <v>2014</v>
      </c>
      <c r="S22" s="1">
        <v>1</v>
      </c>
      <c r="U22" s="19" t="s">
        <v>69</v>
      </c>
      <c r="V22" s="1">
        <v>10</v>
      </c>
      <c r="W22" s="1">
        <v>101.91</v>
      </c>
      <c r="X22" t="s">
        <v>0</v>
      </c>
      <c r="Y22" s="1">
        <v>4</v>
      </c>
      <c r="Z22" s="1">
        <v>97.16</v>
      </c>
      <c r="AA22" s="1" t="s">
        <v>51</v>
      </c>
      <c r="AB22" s="1">
        <v>2018</v>
      </c>
      <c r="AC22" s="1" t="s">
        <v>5</v>
      </c>
      <c r="AE22" s="19" t="s">
        <v>52</v>
      </c>
      <c r="AF22" s="1">
        <v>10</v>
      </c>
      <c r="AG22" s="1">
        <v>100.43</v>
      </c>
      <c r="AH22" t="s">
        <v>26</v>
      </c>
      <c r="AI22" s="1">
        <v>6</v>
      </c>
      <c r="AJ22" s="1">
        <v>96.7</v>
      </c>
      <c r="AK22" s="19" t="s">
        <v>103</v>
      </c>
      <c r="AL22" s="1">
        <v>2015</v>
      </c>
      <c r="AM22" s="1" t="s">
        <v>6</v>
      </c>
      <c r="AO22" t="s">
        <v>2</v>
      </c>
      <c r="AP22" s="1">
        <v>6</v>
      </c>
      <c r="AQ22" s="1">
        <v>98.41</v>
      </c>
      <c r="AR22" t="s">
        <v>1</v>
      </c>
      <c r="AS22" s="1">
        <v>11</v>
      </c>
      <c r="AT22" s="1">
        <v>103.81</v>
      </c>
      <c r="AU22" s="1" t="s">
        <v>100</v>
      </c>
      <c r="AV22" s="1">
        <v>2018</v>
      </c>
      <c r="AW22" s="1" t="s">
        <v>7</v>
      </c>
      <c r="BK22">
        <v>22</v>
      </c>
      <c r="BL22" s="20" t="s">
        <v>4</v>
      </c>
      <c r="BM22" s="1">
        <v>6</v>
      </c>
      <c r="BN22" s="1">
        <v>106.61</v>
      </c>
      <c r="BO22" t="s">
        <v>105</v>
      </c>
      <c r="BP22" s="1">
        <v>2</v>
      </c>
      <c r="BQ22" s="1">
        <v>83.83</v>
      </c>
      <c r="BR22" s="1" t="s">
        <v>103</v>
      </c>
      <c r="BS22" s="1">
        <v>2016</v>
      </c>
      <c r="BT22" s="1">
        <v>1</v>
      </c>
    </row>
    <row r="23" spans="1:72" x14ac:dyDescent="0.5">
      <c r="A23" s="19" t="s">
        <v>55</v>
      </c>
      <c r="B23" s="1">
        <v>6</v>
      </c>
      <c r="C23" s="1">
        <v>102.48</v>
      </c>
      <c r="D23" t="s">
        <v>82</v>
      </c>
      <c r="E23" s="1">
        <v>0</v>
      </c>
      <c r="F23" s="1">
        <v>86.68</v>
      </c>
      <c r="G23" s="1" t="s">
        <v>77</v>
      </c>
      <c r="H23" s="1">
        <v>2014</v>
      </c>
      <c r="I23" s="1">
        <v>1</v>
      </c>
      <c r="K23" s="19" t="s">
        <v>55</v>
      </c>
      <c r="L23" s="1">
        <v>6</v>
      </c>
      <c r="M23" s="1">
        <v>102.48</v>
      </c>
      <c r="N23" t="s">
        <v>82</v>
      </c>
      <c r="O23" s="1">
        <v>0</v>
      </c>
      <c r="P23" s="1">
        <v>86.68</v>
      </c>
      <c r="Q23" s="1" t="s">
        <v>77</v>
      </c>
      <c r="R23" s="1">
        <v>2014</v>
      </c>
      <c r="S23" s="1">
        <v>1</v>
      </c>
      <c r="U23" t="s">
        <v>3</v>
      </c>
      <c r="V23" s="1">
        <v>8</v>
      </c>
      <c r="W23" s="1">
        <v>101.9</v>
      </c>
      <c r="X23" t="s">
        <v>73</v>
      </c>
      <c r="Y23" s="1">
        <v>0</v>
      </c>
      <c r="Z23" s="1">
        <v>78.42</v>
      </c>
      <c r="AA23" s="1" t="s">
        <v>100</v>
      </c>
      <c r="AB23" s="22">
        <v>2019</v>
      </c>
      <c r="AC23" s="1" t="s">
        <v>5</v>
      </c>
      <c r="AE23" t="s">
        <v>88</v>
      </c>
      <c r="AF23" s="1">
        <v>11</v>
      </c>
      <c r="AG23" s="1">
        <v>100.4</v>
      </c>
      <c r="AH23" t="s">
        <v>4</v>
      </c>
      <c r="AI23" s="1">
        <v>5</v>
      </c>
      <c r="AJ23" s="1">
        <v>95.75</v>
      </c>
      <c r="AK23" s="1" t="s">
        <v>51</v>
      </c>
      <c r="AL23" s="1">
        <v>2018</v>
      </c>
      <c r="AM23" s="1" t="s">
        <v>6</v>
      </c>
      <c r="AO23" t="s">
        <v>1</v>
      </c>
      <c r="AP23" s="1">
        <v>7</v>
      </c>
      <c r="AQ23" s="1">
        <v>97.92</v>
      </c>
      <c r="AR23" t="s">
        <v>63</v>
      </c>
      <c r="AS23" s="1">
        <v>8</v>
      </c>
      <c r="AT23" s="1">
        <v>95.86</v>
      </c>
      <c r="AU23" s="1" t="s">
        <v>100</v>
      </c>
      <c r="AV23" s="22">
        <v>2019</v>
      </c>
      <c r="AW23" s="22" t="s">
        <v>7</v>
      </c>
      <c r="BK23">
        <v>23</v>
      </c>
      <c r="BL23" s="19" t="s">
        <v>50</v>
      </c>
      <c r="BM23" s="1">
        <v>10</v>
      </c>
      <c r="BN23" s="1">
        <v>106.55</v>
      </c>
      <c r="BO23" t="s">
        <v>55</v>
      </c>
      <c r="BP23" s="1">
        <v>4</v>
      </c>
      <c r="BQ23" s="1">
        <v>93.11</v>
      </c>
      <c r="BR23" s="1" t="s">
        <v>77</v>
      </c>
      <c r="BS23" s="1">
        <v>2014</v>
      </c>
      <c r="BT23" s="1" t="s">
        <v>6</v>
      </c>
    </row>
    <row r="24" spans="1:72" x14ac:dyDescent="0.5">
      <c r="A24" s="20" t="s">
        <v>2</v>
      </c>
      <c r="B24" s="1">
        <v>6</v>
      </c>
      <c r="C24" s="1">
        <v>102.45</v>
      </c>
      <c r="D24" t="s">
        <v>49</v>
      </c>
      <c r="E24" s="1">
        <v>2</v>
      </c>
      <c r="F24" s="1">
        <v>85.78</v>
      </c>
      <c r="G24" s="1" t="s">
        <v>103</v>
      </c>
      <c r="H24" s="1">
        <v>2018</v>
      </c>
      <c r="I24" s="1">
        <v>1</v>
      </c>
      <c r="K24" s="20" t="s">
        <v>2</v>
      </c>
      <c r="L24" s="1">
        <v>6</v>
      </c>
      <c r="M24" s="1">
        <v>102.45</v>
      </c>
      <c r="N24" t="s">
        <v>49</v>
      </c>
      <c r="O24" s="1">
        <v>2</v>
      </c>
      <c r="P24" s="1">
        <v>85.78</v>
      </c>
      <c r="Q24" s="1" t="s">
        <v>103</v>
      </c>
      <c r="R24" s="1">
        <v>2018</v>
      </c>
      <c r="S24" s="1">
        <v>1</v>
      </c>
      <c r="U24" t="s">
        <v>75</v>
      </c>
      <c r="V24" s="1">
        <v>3</v>
      </c>
      <c r="W24" s="1">
        <v>101.88</v>
      </c>
      <c r="X24" s="19" t="s">
        <v>54</v>
      </c>
      <c r="Y24" s="1">
        <v>8</v>
      </c>
      <c r="Z24" s="1">
        <v>118.21</v>
      </c>
      <c r="AA24" s="1" t="s">
        <v>77</v>
      </c>
      <c r="AB24" s="1">
        <v>2014</v>
      </c>
      <c r="AC24" s="1" t="s">
        <v>5</v>
      </c>
      <c r="AE24" s="20" t="s">
        <v>45</v>
      </c>
      <c r="AF24" s="1">
        <v>11</v>
      </c>
      <c r="AG24" s="1">
        <v>100.28</v>
      </c>
      <c r="AH24" t="s">
        <v>26</v>
      </c>
      <c r="AI24" s="1">
        <v>9</v>
      </c>
      <c r="AJ24" s="1">
        <v>94.51</v>
      </c>
      <c r="AK24" s="1" t="s">
        <v>103</v>
      </c>
      <c r="AL24" s="1">
        <v>2016</v>
      </c>
      <c r="AM24" s="1" t="s">
        <v>6</v>
      </c>
      <c r="AN24" s="1">
        <v>23</v>
      </c>
      <c r="AO24" s="20" t="s">
        <v>2</v>
      </c>
      <c r="AP24" s="1">
        <v>11</v>
      </c>
      <c r="AQ24" s="1">
        <v>97.72</v>
      </c>
      <c r="AR24" t="s">
        <v>0</v>
      </c>
      <c r="AS24" s="1">
        <v>4</v>
      </c>
      <c r="AT24" s="1">
        <v>93.33</v>
      </c>
      <c r="AU24" s="1" t="s">
        <v>103</v>
      </c>
      <c r="AV24" s="1">
        <v>2018</v>
      </c>
      <c r="AW24" s="1" t="s">
        <v>7</v>
      </c>
      <c r="BK24">
        <v>24</v>
      </c>
      <c r="BL24" s="8" t="s">
        <v>2</v>
      </c>
      <c r="BM24" s="1">
        <v>8</v>
      </c>
      <c r="BN24" s="1">
        <v>106.33</v>
      </c>
      <c r="BO24" s="8" t="s">
        <v>4</v>
      </c>
      <c r="BP24" s="1">
        <v>5</v>
      </c>
      <c r="BQ24" s="1">
        <v>98.1</v>
      </c>
      <c r="BR24" s="1" t="s">
        <v>29</v>
      </c>
      <c r="BS24" s="1">
        <v>2019</v>
      </c>
      <c r="BT24" s="1" t="s">
        <v>5</v>
      </c>
    </row>
    <row r="25" spans="1:72" x14ac:dyDescent="0.5">
      <c r="A25" s="20" t="s">
        <v>50</v>
      </c>
      <c r="B25" s="1">
        <v>6</v>
      </c>
      <c r="C25" s="1">
        <v>102.31</v>
      </c>
      <c r="D25" t="s">
        <v>106</v>
      </c>
      <c r="E25" s="1">
        <v>4</v>
      </c>
      <c r="F25" s="1">
        <v>88.96</v>
      </c>
      <c r="G25" s="1" t="s">
        <v>103</v>
      </c>
      <c r="H25" s="1">
        <v>2017</v>
      </c>
      <c r="I25" s="1">
        <v>1</v>
      </c>
      <c r="K25" s="20" t="s">
        <v>50</v>
      </c>
      <c r="L25" s="1">
        <v>6</v>
      </c>
      <c r="M25" s="1">
        <v>102.31</v>
      </c>
      <c r="N25" t="s">
        <v>106</v>
      </c>
      <c r="O25" s="1">
        <v>4</v>
      </c>
      <c r="P25" s="1">
        <v>88.96</v>
      </c>
      <c r="Q25" s="1" t="s">
        <v>103</v>
      </c>
      <c r="R25" s="1">
        <v>2017</v>
      </c>
      <c r="S25" s="1">
        <v>1</v>
      </c>
      <c r="U25" t="s">
        <v>3</v>
      </c>
      <c r="V25" s="1">
        <v>6</v>
      </c>
      <c r="W25" s="1">
        <v>101.84</v>
      </c>
      <c r="X25" s="19" t="s">
        <v>55</v>
      </c>
      <c r="Y25" s="1">
        <v>8</v>
      </c>
      <c r="Z25" s="1">
        <v>100.01</v>
      </c>
      <c r="AA25" s="1" t="s">
        <v>77</v>
      </c>
      <c r="AB25" s="1">
        <v>2014</v>
      </c>
      <c r="AC25" s="1" t="s">
        <v>5</v>
      </c>
      <c r="AE25" s="18" t="s">
        <v>54</v>
      </c>
      <c r="AF25" s="6">
        <v>10</v>
      </c>
      <c r="AG25" s="6">
        <v>99.9</v>
      </c>
      <c r="AH25" s="18" t="s">
        <v>45</v>
      </c>
      <c r="AI25" s="6">
        <v>7</v>
      </c>
      <c r="AJ25" s="6">
        <v>95.02</v>
      </c>
      <c r="AK25" s="1" t="s">
        <v>47</v>
      </c>
      <c r="AL25" s="1">
        <v>2013</v>
      </c>
      <c r="AM25" s="1" t="s">
        <v>6</v>
      </c>
      <c r="AO25" s="19" t="s">
        <v>69</v>
      </c>
      <c r="AP25" s="1">
        <v>11</v>
      </c>
      <c r="AQ25" s="1">
        <v>97.7</v>
      </c>
      <c r="AR25" t="s">
        <v>78</v>
      </c>
      <c r="AS25" s="1">
        <v>8</v>
      </c>
      <c r="AT25" s="1">
        <v>99.17</v>
      </c>
      <c r="AU25" s="1" t="s">
        <v>51</v>
      </c>
      <c r="AV25" s="1">
        <v>2018</v>
      </c>
      <c r="AW25" s="1" t="s">
        <v>7</v>
      </c>
      <c r="BK25">
        <v>25</v>
      </c>
      <c r="BL25" s="8" t="s">
        <v>0</v>
      </c>
      <c r="BM25" s="1">
        <v>6</v>
      </c>
      <c r="BN25" s="1">
        <v>106.13</v>
      </c>
      <c r="BO25" t="s">
        <v>91</v>
      </c>
      <c r="BP25" s="1">
        <v>1</v>
      </c>
      <c r="BQ25" s="1">
        <v>93.13</v>
      </c>
      <c r="BR25" s="1" t="s">
        <v>51</v>
      </c>
      <c r="BS25" s="1">
        <v>2019</v>
      </c>
      <c r="BT25" s="1">
        <v>1</v>
      </c>
    </row>
    <row r="26" spans="1:72" x14ac:dyDescent="0.5">
      <c r="A26" s="19" t="s">
        <v>54</v>
      </c>
      <c r="B26" s="1">
        <v>6</v>
      </c>
      <c r="C26" s="1">
        <v>102.18</v>
      </c>
      <c r="D26" s="21" t="s">
        <v>53</v>
      </c>
      <c r="E26" s="1">
        <v>3</v>
      </c>
      <c r="F26" s="1">
        <v>85.72</v>
      </c>
      <c r="G26" s="19" t="s">
        <v>103</v>
      </c>
      <c r="H26" s="1">
        <v>2015</v>
      </c>
      <c r="I26" s="1">
        <v>1</v>
      </c>
      <c r="K26" s="19" t="s">
        <v>54</v>
      </c>
      <c r="L26" s="1">
        <v>6</v>
      </c>
      <c r="M26" s="1">
        <v>102.18</v>
      </c>
      <c r="N26" s="21" t="s">
        <v>53</v>
      </c>
      <c r="O26" s="1">
        <v>3</v>
      </c>
      <c r="P26" s="1">
        <v>85.72</v>
      </c>
      <c r="Q26" s="19" t="s">
        <v>103</v>
      </c>
      <c r="R26" s="1">
        <v>2015</v>
      </c>
      <c r="S26" s="1">
        <v>1</v>
      </c>
      <c r="U26" s="19" t="s">
        <v>52</v>
      </c>
      <c r="V26" s="6">
        <v>8</v>
      </c>
      <c r="W26" s="6">
        <v>101.82</v>
      </c>
      <c r="X26" s="19" t="s">
        <v>54</v>
      </c>
      <c r="Y26" s="6">
        <v>4</v>
      </c>
      <c r="Z26" s="6">
        <v>99.02</v>
      </c>
      <c r="AA26" s="1" t="s">
        <v>47</v>
      </c>
      <c r="AB26" s="1">
        <v>2015</v>
      </c>
      <c r="AC26" s="1" t="s">
        <v>5</v>
      </c>
      <c r="AE26" s="20" t="s">
        <v>69</v>
      </c>
      <c r="AF26" s="17">
        <v>6</v>
      </c>
      <c r="AG26" s="17">
        <v>99.82</v>
      </c>
      <c r="AH26" s="20" t="s">
        <v>54</v>
      </c>
      <c r="AI26" s="17">
        <v>11</v>
      </c>
      <c r="AJ26" s="17">
        <v>105.92</v>
      </c>
      <c r="AK26" s="1" t="s">
        <v>47</v>
      </c>
      <c r="AL26" s="6">
        <v>2016</v>
      </c>
      <c r="AM26" s="1" t="s">
        <v>6</v>
      </c>
      <c r="AO26" s="20" t="s">
        <v>52</v>
      </c>
      <c r="AP26" s="1">
        <v>10</v>
      </c>
      <c r="AQ26" s="1">
        <v>97.7</v>
      </c>
      <c r="AR26" s="19" t="s">
        <v>45</v>
      </c>
      <c r="AS26" s="1">
        <v>11</v>
      </c>
      <c r="AT26" s="1">
        <v>103.16</v>
      </c>
      <c r="AU26" s="19" t="s">
        <v>103</v>
      </c>
      <c r="AV26" s="1">
        <v>2015</v>
      </c>
      <c r="AW26" s="1" t="s">
        <v>7</v>
      </c>
      <c r="BK26">
        <v>26</v>
      </c>
      <c r="BL26" s="16" t="s">
        <v>54</v>
      </c>
      <c r="BM26" s="17">
        <v>6</v>
      </c>
      <c r="BN26" s="17">
        <v>106.09</v>
      </c>
      <c r="BO26" s="16" t="s">
        <v>67</v>
      </c>
      <c r="BP26" s="17">
        <v>0</v>
      </c>
      <c r="BQ26" s="17">
        <v>82.7</v>
      </c>
      <c r="BR26" s="1" t="s">
        <v>47</v>
      </c>
      <c r="BS26" s="1">
        <v>2013</v>
      </c>
      <c r="BT26" s="1">
        <v>1</v>
      </c>
    </row>
    <row r="27" spans="1:72" x14ac:dyDescent="0.5">
      <c r="A27" s="19" t="s">
        <v>45</v>
      </c>
      <c r="B27" s="1">
        <v>6</v>
      </c>
      <c r="C27" s="1">
        <v>101.97</v>
      </c>
      <c r="D27" t="s">
        <v>65</v>
      </c>
      <c r="E27" s="1">
        <v>2</v>
      </c>
      <c r="F27" s="1">
        <v>82.99</v>
      </c>
      <c r="G27" s="19" t="s">
        <v>103</v>
      </c>
      <c r="H27" s="1">
        <v>2015</v>
      </c>
      <c r="I27" s="1">
        <v>1</v>
      </c>
      <c r="K27" s="19" t="s">
        <v>45</v>
      </c>
      <c r="L27" s="1">
        <v>6</v>
      </c>
      <c r="M27" s="1">
        <v>101.97</v>
      </c>
      <c r="N27" t="s">
        <v>65</v>
      </c>
      <c r="O27" s="1">
        <v>2</v>
      </c>
      <c r="P27" s="1">
        <v>82.99</v>
      </c>
      <c r="Q27" s="19" t="s">
        <v>103</v>
      </c>
      <c r="R27" s="1">
        <v>2015</v>
      </c>
      <c r="S27" s="1">
        <v>1</v>
      </c>
      <c r="U27" s="20" t="s">
        <v>45</v>
      </c>
      <c r="V27" s="1">
        <v>10</v>
      </c>
      <c r="W27" s="1">
        <v>101.71</v>
      </c>
      <c r="X27" t="s">
        <v>50</v>
      </c>
      <c r="Y27" s="1">
        <v>9</v>
      </c>
      <c r="Z27" s="1">
        <v>107.57</v>
      </c>
      <c r="AA27" s="1" t="s">
        <v>103</v>
      </c>
      <c r="AB27" s="1">
        <v>2016</v>
      </c>
      <c r="AC27" s="1" t="s">
        <v>5</v>
      </c>
      <c r="AE27" s="20" t="s">
        <v>50</v>
      </c>
      <c r="AF27" s="1">
        <v>9</v>
      </c>
      <c r="AG27" s="1">
        <v>99.57</v>
      </c>
      <c r="AH27" s="19" t="s">
        <v>45</v>
      </c>
      <c r="AI27" s="1">
        <v>10</v>
      </c>
      <c r="AJ27" s="1">
        <v>100.56</v>
      </c>
      <c r="AK27" s="19" t="s">
        <v>103</v>
      </c>
      <c r="AL27" s="1">
        <v>2015</v>
      </c>
      <c r="AM27" s="1" t="s">
        <v>6</v>
      </c>
      <c r="AO27" s="8" t="s">
        <v>2</v>
      </c>
      <c r="AP27" s="1">
        <v>8</v>
      </c>
      <c r="AQ27" s="1">
        <v>97.41</v>
      </c>
      <c r="AR27" s="8" t="s">
        <v>0</v>
      </c>
      <c r="AS27" s="1">
        <v>1</v>
      </c>
      <c r="AT27" s="1">
        <v>91.18</v>
      </c>
      <c r="AU27" s="1" t="s">
        <v>29</v>
      </c>
      <c r="AV27" s="1">
        <v>2019</v>
      </c>
      <c r="AW27" s="1" t="s">
        <v>7</v>
      </c>
      <c r="BK27">
        <v>27</v>
      </c>
      <c r="BL27" t="s">
        <v>80</v>
      </c>
      <c r="BM27" s="1">
        <v>6</v>
      </c>
      <c r="BN27" s="1">
        <v>106.09</v>
      </c>
      <c r="BO27" t="s">
        <v>81</v>
      </c>
      <c r="BP27" s="1">
        <v>0</v>
      </c>
      <c r="BQ27" s="1">
        <v>95.37</v>
      </c>
      <c r="BR27" s="1" t="s">
        <v>77</v>
      </c>
      <c r="BS27" s="1">
        <v>2017</v>
      </c>
      <c r="BT27" s="1">
        <v>1</v>
      </c>
    </row>
    <row r="28" spans="1:72" x14ac:dyDescent="0.5">
      <c r="A28" t="s">
        <v>1</v>
      </c>
      <c r="B28" s="1">
        <v>6</v>
      </c>
      <c r="C28" s="1">
        <v>101.68</v>
      </c>
      <c r="D28" t="s">
        <v>61</v>
      </c>
      <c r="E28" s="1">
        <v>1</v>
      </c>
      <c r="F28" s="1">
        <v>87.15</v>
      </c>
      <c r="G28" s="1" t="s">
        <v>100</v>
      </c>
      <c r="H28" s="22">
        <v>2019</v>
      </c>
      <c r="I28" s="22">
        <v>1</v>
      </c>
      <c r="K28" t="s">
        <v>1</v>
      </c>
      <c r="L28" s="1">
        <v>6</v>
      </c>
      <c r="M28" s="1">
        <v>101.68</v>
      </c>
      <c r="N28" t="s">
        <v>61</v>
      </c>
      <c r="O28" s="1">
        <v>1</v>
      </c>
      <c r="P28" s="1">
        <v>87.15</v>
      </c>
      <c r="Q28" s="1" t="s">
        <v>100</v>
      </c>
      <c r="R28" s="22">
        <v>2019</v>
      </c>
      <c r="S28" s="22">
        <v>1</v>
      </c>
      <c r="U28" s="19" t="s">
        <v>50</v>
      </c>
      <c r="V28" s="6">
        <v>8</v>
      </c>
      <c r="W28" s="6">
        <v>101.67</v>
      </c>
      <c r="X28" s="19" t="s">
        <v>66</v>
      </c>
      <c r="Y28" s="6">
        <v>2</v>
      </c>
      <c r="Z28" s="6">
        <v>92.29</v>
      </c>
      <c r="AA28" s="1" t="s">
        <v>47</v>
      </c>
      <c r="AB28" s="1">
        <v>2015</v>
      </c>
      <c r="AC28" s="1" t="s">
        <v>5</v>
      </c>
      <c r="AE28" t="s">
        <v>4</v>
      </c>
      <c r="AF28" s="1">
        <v>11</v>
      </c>
      <c r="AG28" s="1">
        <v>98.41</v>
      </c>
      <c r="AH28" t="s">
        <v>26</v>
      </c>
      <c r="AI28" s="1">
        <v>9</v>
      </c>
      <c r="AJ28" s="1">
        <v>90.07</v>
      </c>
      <c r="AK28" s="1" t="s">
        <v>77</v>
      </c>
      <c r="AL28" s="1">
        <v>2017</v>
      </c>
      <c r="AM28" s="1" t="s">
        <v>6</v>
      </c>
      <c r="AO28" s="19" t="s">
        <v>50</v>
      </c>
      <c r="AP28" s="6">
        <v>11</v>
      </c>
      <c r="AQ28" s="6">
        <v>97.08</v>
      </c>
      <c r="AR28" s="19" t="s">
        <v>66</v>
      </c>
      <c r="AS28" s="6">
        <v>3</v>
      </c>
      <c r="AT28" s="6">
        <v>93.18</v>
      </c>
      <c r="AU28" s="1" t="s">
        <v>47</v>
      </c>
      <c r="AV28" s="1">
        <v>2014</v>
      </c>
      <c r="AW28" s="1" t="s">
        <v>7</v>
      </c>
      <c r="BK28">
        <v>28</v>
      </c>
      <c r="BL28" s="20" t="s">
        <v>50</v>
      </c>
      <c r="BM28" s="1">
        <v>6</v>
      </c>
      <c r="BN28" s="1">
        <v>106.09</v>
      </c>
      <c r="BO28" t="s">
        <v>53</v>
      </c>
      <c r="BP28" s="1">
        <v>0</v>
      </c>
      <c r="BQ28" s="1">
        <v>77.069999999999993</v>
      </c>
      <c r="BR28" s="1" t="s">
        <v>103</v>
      </c>
      <c r="BS28" s="1">
        <v>2016</v>
      </c>
      <c r="BT28" s="1">
        <v>1</v>
      </c>
    </row>
    <row r="29" spans="1:72" x14ac:dyDescent="0.5">
      <c r="A29" t="s">
        <v>69</v>
      </c>
      <c r="B29" s="1">
        <v>6</v>
      </c>
      <c r="C29" s="1">
        <v>101.17</v>
      </c>
      <c r="D29" t="s">
        <v>89</v>
      </c>
      <c r="E29" s="1">
        <v>5</v>
      </c>
      <c r="F29" s="1">
        <v>87.5</v>
      </c>
      <c r="G29" s="1" t="s">
        <v>100</v>
      </c>
      <c r="H29" s="22">
        <v>2019</v>
      </c>
      <c r="I29" s="22">
        <v>1</v>
      </c>
      <c r="K29" t="s">
        <v>69</v>
      </c>
      <c r="L29" s="1">
        <v>6</v>
      </c>
      <c r="M29" s="1">
        <v>101.17</v>
      </c>
      <c r="N29" t="s">
        <v>89</v>
      </c>
      <c r="O29" s="1">
        <v>5</v>
      </c>
      <c r="P29" s="1">
        <v>87.5</v>
      </c>
      <c r="Q29" s="1" t="s">
        <v>100</v>
      </c>
      <c r="R29" s="22">
        <v>2019</v>
      </c>
      <c r="S29" s="22">
        <v>1</v>
      </c>
      <c r="U29" t="s">
        <v>45</v>
      </c>
      <c r="V29" s="1">
        <v>8</v>
      </c>
      <c r="W29" s="1">
        <v>101.64</v>
      </c>
      <c r="X29" t="s">
        <v>52</v>
      </c>
      <c r="Y29" s="1">
        <v>10</v>
      </c>
      <c r="Z29" s="1">
        <v>101.34</v>
      </c>
      <c r="AA29" s="1" t="s">
        <v>77</v>
      </c>
      <c r="AB29" s="1">
        <v>2016</v>
      </c>
      <c r="AC29" s="1" t="s">
        <v>5</v>
      </c>
      <c r="AE29" s="19" t="s">
        <v>66</v>
      </c>
      <c r="AF29" s="6">
        <v>10</v>
      </c>
      <c r="AG29" s="6">
        <v>98.33</v>
      </c>
      <c r="AH29" s="19" t="s">
        <v>26</v>
      </c>
      <c r="AI29" s="6">
        <v>4</v>
      </c>
      <c r="AJ29" s="6">
        <v>97.72</v>
      </c>
      <c r="AK29" s="1" t="s">
        <v>47</v>
      </c>
      <c r="AL29" s="1">
        <v>2014</v>
      </c>
      <c r="AM29" s="1" t="s">
        <v>6</v>
      </c>
      <c r="AO29" s="20" t="s">
        <v>61</v>
      </c>
      <c r="AP29" s="1">
        <v>8</v>
      </c>
      <c r="AQ29" s="1">
        <v>96.63</v>
      </c>
      <c r="AR29" t="s">
        <v>73</v>
      </c>
      <c r="AS29" s="1">
        <v>11</v>
      </c>
      <c r="AT29" s="1">
        <v>95.36</v>
      </c>
      <c r="AU29" s="1" t="s">
        <v>103</v>
      </c>
      <c r="AV29" s="1">
        <v>2017</v>
      </c>
      <c r="AW29" s="1" t="s">
        <v>7</v>
      </c>
      <c r="BK29">
        <v>29</v>
      </c>
      <c r="BL29" s="20" t="s">
        <v>54</v>
      </c>
      <c r="BM29" s="17">
        <v>11</v>
      </c>
      <c r="BN29" s="17">
        <v>105.92</v>
      </c>
      <c r="BO29" s="20" t="s">
        <v>69</v>
      </c>
      <c r="BP29" s="17">
        <v>6</v>
      </c>
      <c r="BQ29" s="17">
        <v>99.82</v>
      </c>
      <c r="BR29" s="1" t="s">
        <v>47</v>
      </c>
      <c r="BS29" s="6">
        <v>2016</v>
      </c>
      <c r="BT29" s="1" t="s">
        <v>6</v>
      </c>
    </row>
    <row r="30" spans="1:72" x14ac:dyDescent="0.5">
      <c r="A30" s="19" t="s">
        <v>66</v>
      </c>
      <c r="B30" s="6">
        <v>6</v>
      </c>
      <c r="C30" s="6">
        <v>100.93</v>
      </c>
      <c r="D30" s="19" t="s">
        <v>72</v>
      </c>
      <c r="E30" s="6">
        <v>1</v>
      </c>
      <c r="F30" s="6">
        <v>92.2</v>
      </c>
      <c r="G30" s="1" t="s">
        <v>47</v>
      </c>
      <c r="H30" s="1">
        <v>2014</v>
      </c>
      <c r="I30" s="1">
        <v>1</v>
      </c>
      <c r="K30" s="19" t="s">
        <v>66</v>
      </c>
      <c r="L30" s="6">
        <v>6</v>
      </c>
      <c r="M30" s="6">
        <v>100.93</v>
      </c>
      <c r="N30" s="19" t="s">
        <v>72</v>
      </c>
      <c r="O30" s="6">
        <v>1</v>
      </c>
      <c r="P30" s="6">
        <v>92.2</v>
      </c>
      <c r="Q30" s="1" t="s">
        <v>47</v>
      </c>
      <c r="R30" s="1">
        <v>2014</v>
      </c>
      <c r="S30" s="1">
        <v>1</v>
      </c>
      <c r="U30" s="19" t="s">
        <v>55</v>
      </c>
      <c r="V30" s="6">
        <v>2</v>
      </c>
      <c r="W30" s="6">
        <v>101.59</v>
      </c>
      <c r="X30" s="19" t="s">
        <v>50</v>
      </c>
      <c r="Y30" s="6">
        <v>8</v>
      </c>
      <c r="Z30" s="6">
        <v>110.36</v>
      </c>
      <c r="AA30" s="1" t="s">
        <v>47</v>
      </c>
      <c r="AB30" s="1">
        <v>2014</v>
      </c>
      <c r="AC30" s="1" t="s">
        <v>5</v>
      </c>
      <c r="AE30" s="19" t="s">
        <v>50</v>
      </c>
      <c r="AF30" s="6">
        <v>10</v>
      </c>
      <c r="AG30" s="6">
        <v>98.32</v>
      </c>
      <c r="AH30" s="19" t="s">
        <v>69</v>
      </c>
      <c r="AI30" s="6">
        <v>7</v>
      </c>
      <c r="AJ30" s="6">
        <v>94.72</v>
      </c>
      <c r="AK30" s="1" t="s">
        <v>47</v>
      </c>
      <c r="AL30" s="1">
        <v>2015</v>
      </c>
      <c r="AM30" s="1" t="s">
        <v>6</v>
      </c>
      <c r="AO30" t="s">
        <v>63</v>
      </c>
      <c r="AP30" s="1">
        <v>8</v>
      </c>
      <c r="AQ30" s="1">
        <v>95.86</v>
      </c>
      <c r="AR30" t="s">
        <v>1</v>
      </c>
      <c r="AS30" s="1">
        <v>7</v>
      </c>
      <c r="AT30" s="1">
        <v>97.92</v>
      </c>
      <c r="AU30" s="1" t="s">
        <v>100</v>
      </c>
      <c r="AV30" s="22">
        <v>2019</v>
      </c>
      <c r="AW30" s="22" t="s">
        <v>7</v>
      </c>
      <c r="BK30">
        <v>30</v>
      </c>
      <c r="BL30" s="20" t="s">
        <v>2</v>
      </c>
      <c r="BM30" s="1">
        <v>10</v>
      </c>
      <c r="BN30" s="1">
        <v>105.87</v>
      </c>
      <c r="BO30" t="s">
        <v>4</v>
      </c>
      <c r="BP30" s="1">
        <v>4</v>
      </c>
      <c r="BQ30" s="1">
        <v>96.94</v>
      </c>
      <c r="BR30" s="1" t="s">
        <v>103</v>
      </c>
      <c r="BS30" s="1">
        <v>2018</v>
      </c>
      <c r="BT30" s="1" t="s">
        <v>5</v>
      </c>
    </row>
    <row r="31" spans="1:72" x14ac:dyDescent="0.5">
      <c r="A31" s="20" t="s">
        <v>54</v>
      </c>
      <c r="B31" s="1">
        <v>6</v>
      </c>
      <c r="C31" s="1">
        <v>100.6</v>
      </c>
      <c r="D31" t="s">
        <v>63</v>
      </c>
      <c r="E31" s="1">
        <v>3</v>
      </c>
      <c r="F31" s="1">
        <v>85.52</v>
      </c>
      <c r="G31" s="1" t="s">
        <v>103</v>
      </c>
      <c r="H31" s="1">
        <v>2016</v>
      </c>
      <c r="I31" s="1">
        <v>1</v>
      </c>
      <c r="K31" s="20" t="s">
        <v>54</v>
      </c>
      <c r="L31" s="1">
        <v>6</v>
      </c>
      <c r="M31" s="1">
        <v>100.6</v>
      </c>
      <c r="N31" t="s">
        <v>63</v>
      </c>
      <c r="O31" s="1">
        <v>3</v>
      </c>
      <c r="P31" s="1">
        <v>85.52</v>
      </c>
      <c r="Q31" s="1" t="s">
        <v>103</v>
      </c>
      <c r="R31" s="1">
        <v>2016</v>
      </c>
      <c r="S31" s="1">
        <v>1</v>
      </c>
      <c r="U31" t="s">
        <v>52</v>
      </c>
      <c r="V31" s="1">
        <v>10</v>
      </c>
      <c r="W31" s="1">
        <v>101.34</v>
      </c>
      <c r="X31" t="s">
        <v>45</v>
      </c>
      <c r="Y31" s="1">
        <v>8</v>
      </c>
      <c r="Z31" s="1">
        <v>101.64</v>
      </c>
      <c r="AA31" s="1" t="s">
        <v>77</v>
      </c>
      <c r="AB31" s="1">
        <v>2016</v>
      </c>
      <c r="AC31" s="1" t="s">
        <v>5</v>
      </c>
      <c r="AE31" s="8" t="s">
        <v>1</v>
      </c>
      <c r="AF31" s="1">
        <v>5</v>
      </c>
      <c r="AG31" s="1">
        <v>98.25</v>
      </c>
      <c r="AH31" s="8" t="s">
        <v>80</v>
      </c>
      <c r="AI31" s="1">
        <v>8</v>
      </c>
      <c r="AJ31" s="1">
        <v>96.25</v>
      </c>
      <c r="AK31" s="1" t="s">
        <v>51</v>
      </c>
      <c r="AL31" s="1">
        <v>2019</v>
      </c>
      <c r="AM31" s="1" t="s">
        <v>6</v>
      </c>
      <c r="AO31" s="20" t="s">
        <v>73</v>
      </c>
      <c r="AP31" s="1">
        <v>11</v>
      </c>
      <c r="AQ31" s="1">
        <v>95.36</v>
      </c>
      <c r="AR31" t="s">
        <v>61</v>
      </c>
      <c r="AS31" s="1">
        <v>8</v>
      </c>
      <c r="AT31" s="1">
        <v>96.63</v>
      </c>
      <c r="AU31" s="1" t="s">
        <v>103</v>
      </c>
      <c r="AV31" s="1">
        <v>2017</v>
      </c>
      <c r="AW31" s="1" t="s">
        <v>7</v>
      </c>
      <c r="BK31">
        <v>31</v>
      </c>
      <c r="BL31" t="s">
        <v>54</v>
      </c>
      <c r="BM31" s="1">
        <v>6</v>
      </c>
      <c r="BN31" s="1">
        <v>105.69</v>
      </c>
      <c r="BO31" t="s">
        <v>65</v>
      </c>
      <c r="BP31" s="1">
        <v>4</v>
      </c>
      <c r="BQ31" s="1">
        <v>92.84</v>
      </c>
      <c r="BR31" s="1" t="s">
        <v>77</v>
      </c>
      <c r="BS31" s="1">
        <v>2015</v>
      </c>
      <c r="BT31" s="1">
        <v>1</v>
      </c>
    </row>
    <row r="32" spans="1:72" x14ac:dyDescent="0.5">
      <c r="A32" t="s">
        <v>2</v>
      </c>
      <c r="B32" s="1">
        <v>6</v>
      </c>
      <c r="C32" s="1">
        <v>100.37</v>
      </c>
      <c r="D32" t="s">
        <v>84</v>
      </c>
      <c r="E32" s="1">
        <v>2</v>
      </c>
      <c r="F32" s="1">
        <v>89.9</v>
      </c>
      <c r="G32" s="1" t="s">
        <v>100</v>
      </c>
      <c r="H32" s="1">
        <v>2018</v>
      </c>
      <c r="I32" s="1">
        <v>1</v>
      </c>
      <c r="K32" t="s">
        <v>2</v>
      </c>
      <c r="L32" s="1">
        <v>6</v>
      </c>
      <c r="M32" s="1">
        <v>100.37</v>
      </c>
      <c r="N32" t="s">
        <v>84</v>
      </c>
      <c r="O32" s="1">
        <v>2</v>
      </c>
      <c r="P32" s="1">
        <v>89.9</v>
      </c>
      <c r="Q32" s="1" t="s">
        <v>100</v>
      </c>
      <c r="R32" s="1">
        <v>2018</v>
      </c>
      <c r="S32" s="1">
        <v>1</v>
      </c>
      <c r="U32" s="20" t="s">
        <v>52</v>
      </c>
      <c r="V32" s="1">
        <v>10</v>
      </c>
      <c r="W32" s="1">
        <v>101.11</v>
      </c>
      <c r="X32" t="s">
        <v>55</v>
      </c>
      <c r="Y32" s="1">
        <v>5</v>
      </c>
      <c r="Z32" s="1">
        <v>95.91</v>
      </c>
      <c r="AA32" s="1" t="s">
        <v>103</v>
      </c>
      <c r="AB32" s="1">
        <v>2016</v>
      </c>
      <c r="AC32" s="1" t="s">
        <v>5</v>
      </c>
      <c r="AE32" t="s">
        <v>69</v>
      </c>
      <c r="AF32" s="1">
        <v>5</v>
      </c>
      <c r="AG32" s="1">
        <v>97.75</v>
      </c>
      <c r="AH32" t="s">
        <v>54</v>
      </c>
      <c r="AI32" s="1">
        <v>11</v>
      </c>
      <c r="AJ32" s="1">
        <v>97.22</v>
      </c>
      <c r="AK32" s="1" t="s">
        <v>77</v>
      </c>
      <c r="AL32" s="1">
        <v>2016</v>
      </c>
      <c r="AM32" s="1" t="s">
        <v>6</v>
      </c>
      <c r="AO32" s="19" t="s">
        <v>45</v>
      </c>
      <c r="AP32" s="6">
        <v>3</v>
      </c>
      <c r="AQ32" s="6">
        <v>94.25</v>
      </c>
      <c r="AR32" s="19" t="s">
        <v>50</v>
      </c>
      <c r="AS32" s="6">
        <v>11</v>
      </c>
      <c r="AT32" s="6">
        <v>99.63</v>
      </c>
      <c r="AU32" s="1" t="s">
        <v>47</v>
      </c>
      <c r="AV32" s="1">
        <v>2015</v>
      </c>
      <c r="AW32" s="1" t="s">
        <v>7</v>
      </c>
      <c r="BK32">
        <v>32</v>
      </c>
      <c r="BL32" s="19" t="s">
        <v>4</v>
      </c>
      <c r="BM32" s="6">
        <v>7</v>
      </c>
      <c r="BN32" s="6">
        <v>105.31</v>
      </c>
      <c r="BO32" s="19" t="s">
        <v>57</v>
      </c>
      <c r="BP32" s="6">
        <v>8</v>
      </c>
      <c r="BQ32" s="6">
        <v>93.86</v>
      </c>
      <c r="BR32" s="1" t="s">
        <v>47</v>
      </c>
      <c r="BS32" s="1">
        <v>2015</v>
      </c>
      <c r="BT32" s="1" t="s">
        <v>5</v>
      </c>
    </row>
    <row r="33" spans="1:72" x14ac:dyDescent="0.5">
      <c r="A33" s="19" t="s">
        <v>50</v>
      </c>
      <c r="B33" s="6">
        <v>6</v>
      </c>
      <c r="C33" s="6">
        <v>100.34</v>
      </c>
      <c r="D33" s="19" t="s">
        <v>60</v>
      </c>
      <c r="E33" s="6">
        <v>0</v>
      </c>
      <c r="F33" s="6">
        <v>86.02</v>
      </c>
      <c r="G33" s="1" t="s">
        <v>47</v>
      </c>
      <c r="H33" s="1">
        <v>2015</v>
      </c>
      <c r="I33" s="1">
        <v>1</v>
      </c>
      <c r="K33" s="19" t="s">
        <v>50</v>
      </c>
      <c r="L33" s="6">
        <v>6</v>
      </c>
      <c r="M33" s="6">
        <v>100.34</v>
      </c>
      <c r="N33" s="19" t="s">
        <v>60</v>
      </c>
      <c r="O33" s="6">
        <v>0</v>
      </c>
      <c r="P33" s="6">
        <v>86.02</v>
      </c>
      <c r="Q33" s="1" t="s">
        <v>47</v>
      </c>
      <c r="R33" s="1">
        <v>2015</v>
      </c>
      <c r="S33" s="1">
        <v>1</v>
      </c>
      <c r="U33" t="s">
        <v>26</v>
      </c>
      <c r="V33" s="1">
        <v>10</v>
      </c>
      <c r="W33" s="1">
        <v>101.05</v>
      </c>
      <c r="X33" t="s">
        <v>78</v>
      </c>
      <c r="Y33" s="1">
        <v>5</v>
      </c>
      <c r="Z33" s="1">
        <v>97.26</v>
      </c>
      <c r="AA33" s="1" t="s">
        <v>77</v>
      </c>
      <c r="AB33" s="1">
        <v>2017</v>
      </c>
      <c r="AC33" s="1" t="s">
        <v>5</v>
      </c>
      <c r="AE33" s="19" t="s">
        <v>26</v>
      </c>
      <c r="AF33" s="6">
        <v>4</v>
      </c>
      <c r="AG33" s="6">
        <v>97.72</v>
      </c>
      <c r="AH33" s="19" t="s">
        <v>66</v>
      </c>
      <c r="AI33" s="6">
        <v>10</v>
      </c>
      <c r="AJ33" s="6">
        <v>98.33</v>
      </c>
      <c r="AK33" s="1" t="s">
        <v>47</v>
      </c>
      <c r="AL33" s="1">
        <v>2014</v>
      </c>
      <c r="AM33" s="1" t="s">
        <v>6</v>
      </c>
      <c r="AO33" t="s">
        <v>55</v>
      </c>
      <c r="AP33" s="1">
        <v>4</v>
      </c>
      <c r="AQ33" s="1">
        <v>94.22</v>
      </c>
      <c r="AR33" t="s">
        <v>54</v>
      </c>
      <c r="AS33" s="1">
        <v>11</v>
      </c>
      <c r="AT33" s="1">
        <v>99.63</v>
      </c>
      <c r="AU33" s="1" t="s">
        <v>77</v>
      </c>
      <c r="AV33" s="1">
        <v>2016</v>
      </c>
      <c r="AW33" s="1" t="s">
        <v>7</v>
      </c>
      <c r="BK33">
        <v>33</v>
      </c>
      <c r="BL33" t="s">
        <v>1</v>
      </c>
      <c r="BM33" s="1">
        <v>8</v>
      </c>
      <c r="BN33" s="1">
        <v>105.3</v>
      </c>
      <c r="BO33" t="s">
        <v>80</v>
      </c>
      <c r="BP33" s="1">
        <v>2</v>
      </c>
      <c r="BQ33" s="1">
        <v>96.83</v>
      </c>
      <c r="BR33" s="1" t="s">
        <v>100</v>
      </c>
      <c r="BS33" s="22">
        <v>2019</v>
      </c>
      <c r="BT33" s="1" t="s">
        <v>6</v>
      </c>
    </row>
    <row r="34" spans="1:72" x14ac:dyDescent="0.5">
      <c r="A34" t="s">
        <v>69</v>
      </c>
      <c r="B34" s="1">
        <v>6</v>
      </c>
      <c r="C34" s="1">
        <v>100.24</v>
      </c>
      <c r="D34" t="s">
        <v>70</v>
      </c>
      <c r="E34" s="1">
        <v>0</v>
      </c>
      <c r="F34" s="1">
        <v>98.76</v>
      </c>
      <c r="G34" s="1" t="s">
        <v>77</v>
      </c>
      <c r="H34" s="1">
        <v>2017</v>
      </c>
      <c r="I34" s="1">
        <v>1</v>
      </c>
      <c r="K34" t="s">
        <v>69</v>
      </c>
      <c r="L34" s="1">
        <v>6</v>
      </c>
      <c r="M34" s="1">
        <v>100.24</v>
      </c>
      <c r="N34" t="s">
        <v>70</v>
      </c>
      <c r="O34" s="1">
        <v>0</v>
      </c>
      <c r="P34" s="1">
        <v>98.76</v>
      </c>
      <c r="Q34" s="1" t="s">
        <v>77</v>
      </c>
      <c r="R34" s="1">
        <v>2017</v>
      </c>
      <c r="S34" s="1">
        <v>1</v>
      </c>
      <c r="U34" t="s">
        <v>1</v>
      </c>
      <c r="V34" s="1">
        <v>10</v>
      </c>
      <c r="W34" s="1">
        <v>101.02</v>
      </c>
      <c r="X34" t="s">
        <v>61</v>
      </c>
      <c r="Y34" s="1">
        <v>4</v>
      </c>
      <c r="Z34" s="1">
        <v>90.8</v>
      </c>
      <c r="AA34" s="1" t="s">
        <v>100</v>
      </c>
      <c r="AB34" s="1">
        <v>2018</v>
      </c>
      <c r="AC34" s="1" t="s">
        <v>5</v>
      </c>
      <c r="AE34" s="8" t="s">
        <v>0</v>
      </c>
      <c r="AF34" s="1">
        <v>8</v>
      </c>
      <c r="AG34" s="1">
        <v>97.41</v>
      </c>
      <c r="AH34" s="8" t="s">
        <v>26</v>
      </c>
      <c r="AI34" s="1">
        <v>5</v>
      </c>
      <c r="AJ34" s="1">
        <v>94.11</v>
      </c>
      <c r="AK34" s="1" t="s">
        <v>29</v>
      </c>
      <c r="AL34" s="1">
        <v>2019</v>
      </c>
      <c r="AM34" s="1" t="s">
        <v>6</v>
      </c>
      <c r="AO34" s="20" t="s">
        <v>0</v>
      </c>
      <c r="AP34" s="1">
        <v>4</v>
      </c>
      <c r="AQ34" s="1">
        <v>93.33</v>
      </c>
      <c r="AR34" t="s">
        <v>2</v>
      </c>
      <c r="AS34" s="1">
        <v>11</v>
      </c>
      <c r="AT34" s="1">
        <v>97.72</v>
      </c>
      <c r="AU34" s="1" t="s">
        <v>103</v>
      </c>
      <c r="AV34" s="1">
        <v>2018</v>
      </c>
      <c r="AW34" s="1" t="s">
        <v>7</v>
      </c>
      <c r="BK34">
        <v>34</v>
      </c>
      <c r="BL34" t="s">
        <v>54</v>
      </c>
      <c r="BM34" s="1">
        <v>8</v>
      </c>
      <c r="BN34" s="1">
        <v>105.19</v>
      </c>
      <c r="BO34" t="s">
        <v>52</v>
      </c>
      <c r="BP34" s="1">
        <v>4</v>
      </c>
      <c r="BQ34" s="1">
        <v>102.75</v>
      </c>
      <c r="BR34" s="1" t="s">
        <v>77</v>
      </c>
      <c r="BS34" s="1">
        <v>2015</v>
      </c>
      <c r="BT34" s="1" t="s">
        <v>5</v>
      </c>
    </row>
    <row r="35" spans="1:72" x14ac:dyDescent="0.5">
      <c r="A35" s="16" t="s">
        <v>3</v>
      </c>
      <c r="B35" s="17">
        <v>6</v>
      </c>
      <c r="C35" s="17">
        <v>100.2</v>
      </c>
      <c r="D35" s="16" t="s">
        <v>71</v>
      </c>
      <c r="E35" s="17">
        <v>0</v>
      </c>
      <c r="F35" s="17">
        <v>80.14</v>
      </c>
      <c r="G35" s="1" t="s">
        <v>47</v>
      </c>
      <c r="H35" s="1">
        <v>2013</v>
      </c>
      <c r="I35" s="1">
        <v>1</v>
      </c>
      <c r="K35" s="16" t="s">
        <v>3</v>
      </c>
      <c r="L35" s="17">
        <v>6</v>
      </c>
      <c r="M35" s="17">
        <v>100.2</v>
      </c>
      <c r="N35" s="16" t="s">
        <v>71</v>
      </c>
      <c r="O35" s="17">
        <v>0</v>
      </c>
      <c r="P35" s="17">
        <v>80.14</v>
      </c>
      <c r="Q35" s="1" t="s">
        <v>47</v>
      </c>
      <c r="R35" s="1">
        <v>2013</v>
      </c>
      <c r="S35" s="1">
        <v>1</v>
      </c>
      <c r="T35" s="1">
        <v>33</v>
      </c>
      <c r="U35" s="20" t="s">
        <v>4</v>
      </c>
      <c r="V35" s="1">
        <v>4</v>
      </c>
      <c r="W35" s="1">
        <v>100.79</v>
      </c>
      <c r="X35" s="19" t="s">
        <v>45</v>
      </c>
      <c r="Y35" s="1">
        <v>8</v>
      </c>
      <c r="Z35" s="1">
        <v>100.23</v>
      </c>
      <c r="AA35" s="19" t="s">
        <v>103</v>
      </c>
      <c r="AB35" s="1">
        <v>2015</v>
      </c>
      <c r="AC35" s="1" t="s">
        <v>5</v>
      </c>
      <c r="AE35" t="s">
        <v>54</v>
      </c>
      <c r="AF35" s="1">
        <v>11</v>
      </c>
      <c r="AG35" s="1">
        <v>97.22</v>
      </c>
      <c r="AH35" t="s">
        <v>69</v>
      </c>
      <c r="AI35" s="1">
        <v>5</v>
      </c>
      <c r="AJ35" s="1">
        <v>97.75</v>
      </c>
      <c r="AK35" s="1" t="s">
        <v>77</v>
      </c>
      <c r="AL35" s="1">
        <v>2016</v>
      </c>
      <c r="AM35" s="1" t="s">
        <v>6</v>
      </c>
      <c r="AO35" s="19" t="s">
        <v>66</v>
      </c>
      <c r="AP35" s="6">
        <v>3</v>
      </c>
      <c r="AQ35" s="6">
        <v>93.18</v>
      </c>
      <c r="AR35" s="19" t="s">
        <v>50</v>
      </c>
      <c r="AS35" s="6">
        <v>11</v>
      </c>
      <c r="AT35" s="6">
        <v>97.08</v>
      </c>
      <c r="AU35" s="1" t="s">
        <v>47</v>
      </c>
      <c r="AV35" s="1">
        <v>2014</v>
      </c>
      <c r="AW35" s="1" t="s">
        <v>7</v>
      </c>
      <c r="BK35">
        <v>35</v>
      </c>
      <c r="BL35" s="20" t="s">
        <v>50</v>
      </c>
      <c r="BM35" s="17">
        <v>11</v>
      </c>
      <c r="BN35" s="17">
        <v>105.13</v>
      </c>
      <c r="BO35" s="20" t="s">
        <v>54</v>
      </c>
      <c r="BP35" s="17">
        <v>9</v>
      </c>
      <c r="BQ35" s="17">
        <v>104.32</v>
      </c>
      <c r="BR35" s="1" t="s">
        <v>47</v>
      </c>
      <c r="BS35" s="6">
        <v>2016</v>
      </c>
      <c r="BT35" s="1" t="s">
        <v>7</v>
      </c>
    </row>
    <row r="36" spans="1:72" x14ac:dyDescent="0.5">
      <c r="A36" t="s">
        <v>50</v>
      </c>
      <c r="B36" s="1">
        <v>6</v>
      </c>
      <c r="C36" s="1">
        <v>99.97</v>
      </c>
      <c r="D36" t="s">
        <v>62</v>
      </c>
      <c r="E36" s="1">
        <v>1</v>
      </c>
      <c r="F36" s="1">
        <v>90.35</v>
      </c>
      <c r="G36" s="1" t="s">
        <v>77</v>
      </c>
      <c r="H36" s="1">
        <v>2015</v>
      </c>
      <c r="I36" s="1">
        <v>1</v>
      </c>
      <c r="K36" t="s">
        <v>50</v>
      </c>
      <c r="L36" s="1">
        <v>6</v>
      </c>
      <c r="M36" s="1">
        <v>99.97</v>
      </c>
      <c r="N36" t="s">
        <v>62</v>
      </c>
      <c r="O36" s="1">
        <v>1</v>
      </c>
      <c r="P36" s="1">
        <v>90.35</v>
      </c>
      <c r="Q36" s="1" t="s">
        <v>77</v>
      </c>
      <c r="R36" s="1">
        <v>2015</v>
      </c>
      <c r="S36" s="1">
        <v>1</v>
      </c>
      <c r="U36" s="20" t="s">
        <v>26</v>
      </c>
      <c r="V36" s="1">
        <v>10</v>
      </c>
      <c r="W36" s="1">
        <v>100.75</v>
      </c>
      <c r="X36" t="s">
        <v>80</v>
      </c>
      <c r="Y36" s="1">
        <v>7</v>
      </c>
      <c r="Z36" s="1">
        <v>98.7</v>
      </c>
      <c r="AA36" s="1" t="s">
        <v>103</v>
      </c>
      <c r="AB36" s="1">
        <v>2017</v>
      </c>
      <c r="AC36" s="1" t="s">
        <v>5</v>
      </c>
      <c r="AE36" s="8" t="s">
        <v>2</v>
      </c>
      <c r="AF36" s="1">
        <v>8</v>
      </c>
      <c r="AG36" s="1">
        <v>96.97</v>
      </c>
      <c r="AH36" s="8" t="s">
        <v>69</v>
      </c>
      <c r="AI36" s="1">
        <v>0</v>
      </c>
      <c r="AJ36" s="1">
        <v>82.61</v>
      </c>
      <c r="AK36" s="1" t="s">
        <v>51</v>
      </c>
      <c r="AL36" s="1">
        <v>2019</v>
      </c>
      <c r="AM36" s="1" t="s">
        <v>6</v>
      </c>
      <c r="AO36" s="8" t="s">
        <v>0</v>
      </c>
      <c r="AP36" s="1">
        <v>1</v>
      </c>
      <c r="AQ36" s="1">
        <v>91.18</v>
      </c>
      <c r="AR36" s="8" t="s">
        <v>2</v>
      </c>
      <c r="AS36" s="1">
        <v>8</v>
      </c>
      <c r="AT36" s="1">
        <v>97.41</v>
      </c>
      <c r="AU36" s="1" t="s">
        <v>29</v>
      </c>
      <c r="AV36" s="1">
        <v>2019</v>
      </c>
      <c r="AW36" s="1" t="s">
        <v>7</v>
      </c>
      <c r="AX36" s="1">
        <v>25</v>
      </c>
      <c r="BK36">
        <v>36</v>
      </c>
      <c r="BL36" s="19" t="s">
        <v>50</v>
      </c>
      <c r="BM36" s="1">
        <v>11</v>
      </c>
      <c r="BN36" s="1">
        <v>105.08</v>
      </c>
      <c r="BO36" t="s">
        <v>54</v>
      </c>
      <c r="BP36" s="1">
        <v>9</v>
      </c>
      <c r="BQ36" s="1">
        <v>103.02</v>
      </c>
      <c r="BR36" s="1" t="s">
        <v>77</v>
      </c>
      <c r="BS36" s="1">
        <v>2014</v>
      </c>
      <c r="BT36" s="1" t="s">
        <v>7</v>
      </c>
    </row>
    <row r="37" spans="1:72" x14ac:dyDescent="0.5">
      <c r="A37" t="s">
        <v>3</v>
      </c>
      <c r="B37" s="1">
        <v>3</v>
      </c>
      <c r="C37" s="1">
        <v>99.84</v>
      </c>
      <c r="D37" t="s">
        <v>52</v>
      </c>
      <c r="E37" s="1">
        <v>6</v>
      </c>
      <c r="F37" s="1">
        <v>102.96</v>
      </c>
      <c r="G37" s="1" t="s">
        <v>77</v>
      </c>
      <c r="H37" s="1">
        <v>2015</v>
      </c>
      <c r="I37" s="1">
        <v>1</v>
      </c>
      <c r="K37" t="s">
        <v>3</v>
      </c>
      <c r="L37" s="1">
        <v>3</v>
      </c>
      <c r="M37" s="1">
        <v>99.84</v>
      </c>
      <c r="N37" t="s">
        <v>52</v>
      </c>
      <c r="O37" s="1">
        <v>6</v>
      </c>
      <c r="P37" s="1">
        <v>102.96</v>
      </c>
      <c r="Q37" s="1" t="s">
        <v>77</v>
      </c>
      <c r="R37" s="1">
        <v>2015</v>
      </c>
      <c r="S37" s="1">
        <v>1</v>
      </c>
      <c r="U37" s="8" t="s">
        <v>2</v>
      </c>
      <c r="V37" s="1">
        <v>8</v>
      </c>
      <c r="W37" s="1">
        <v>100.53</v>
      </c>
      <c r="X37" s="8" t="s">
        <v>4</v>
      </c>
      <c r="Y37" s="1">
        <v>6</v>
      </c>
      <c r="Z37" s="1">
        <v>95.08</v>
      </c>
      <c r="AA37" s="1" t="s">
        <v>51</v>
      </c>
      <c r="AB37" s="1">
        <v>2019</v>
      </c>
      <c r="AC37" s="1" t="s">
        <v>5</v>
      </c>
      <c r="AE37" t="s">
        <v>80</v>
      </c>
      <c r="AF37" s="1">
        <v>2</v>
      </c>
      <c r="AG37" s="1">
        <v>96.83</v>
      </c>
      <c r="AH37" t="s">
        <v>1</v>
      </c>
      <c r="AI37" s="1">
        <v>8</v>
      </c>
      <c r="AJ37" s="1">
        <v>105.3</v>
      </c>
      <c r="AK37" s="1" t="s">
        <v>100</v>
      </c>
      <c r="AL37" s="22">
        <v>2019</v>
      </c>
      <c r="AM37" s="1" t="s">
        <v>6</v>
      </c>
      <c r="AQ37">
        <f>AVERAGE(AQ1:AQ36)</f>
        <v>99.235833333333304</v>
      </c>
      <c r="AT37">
        <f>AVERAGE(AT1:AT36)</f>
        <v>99.235833333333332</v>
      </c>
      <c r="BK37">
        <v>37</v>
      </c>
      <c r="BL37" s="19" t="s">
        <v>50</v>
      </c>
      <c r="BM37" s="1">
        <v>6</v>
      </c>
      <c r="BN37" s="1">
        <v>104.86</v>
      </c>
      <c r="BO37" t="s">
        <v>62</v>
      </c>
      <c r="BP37" s="1">
        <v>0</v>
      </c>
      <c r="BQ37" s="1">
        <v>87.93</v>
      </c>
      <c r="BR37" s="19" t="s">
        <v>103</v>
      </c>
      <c r="BS37" s="1">
        <v>2015</v>
      </c>
      <c r="BT37" s="1">
        <v>1</v>
      </c>
    </row>
    <row r="38" spans="1:72" x14ac:dyDescent="0.5">
      <c r="A38" s="8" t="s">
        <v>1</v>
      </c>
      <c r="B38" s="1">
        <v>6</v>
      </c>
      <c r="C38" s="1">
        <v>99.84</v>
      </c>
      <c r="D38" t="s">
        <v>30</v>
      </c>
      <c r="E38" s="1">
        <v>2</v>
      </c>
      <c r="F38" s="1">
        <v>79.06</v>
      </c>
      <c r="G38" s="1" t="s">
        <v>29</v>
      </c>
      <c r="H38" s="1">
        <v>2019</v>
      </c>
      <c r="I38" s="1">
        <v>1</v>
      </c>
      <c r="K38" s="8" t="s">
        <v>1</v>
      </c>
      <c r="L38" s="1">
        <v>6</v>
      </c>
      <c r="M38" s="1">
        <v>99.84</v>
      </c>
      <c r="N38" t="s">
        <v>30</v>
      </c>
      <c r="O38" s="1">
        <v>2</v>
      </c>
      <c r="P38" s="1">
        <v>79.06</v>
      </c>
      <c r="Q38" s="1" t="s">
        <v>29</v>
      </c>
      <c r="R38" s="1">
        <v>2019</v>
      </c>
      <c r="S38" s="1">
        <v>1</v>
      </c>
      <c r="U38" t="s">
        <v>78</v>
      </c>
      <c r="V38" s="1">
        <v>10</v>
      </c>
      <c r="W38" s="1">
        <v>100.33</v>
      </c>
      <c r="X38" t="s">
        <v>1</v>
      </c>
      <c r="Y38" s="1">
        <v>9</v>
      </c>
      <c r="Z38" s="1">
        <v>96.57</v>
      </c>
      <c r="AA38" s="1" t="s">
        <v>51</v>
      </c>
      <c r="AB38" s="1">
        <v>2018</v>
      </c>
      <c r="AC38" s="1" t="s">
        <v>5</v>
      </c>
      <c r="AE38" t="s">
        <v>2</v>
      </c>
      <c r="AF38" s="1">
        <v>11</v>
      </c>
      <c r="AG38" s="1">
        <v>96.81</v>
      </c>
      <c r="AH38" t="s">
        <v>0</v>
      </c>
      <c r="AI38" s="1">
        <v>9</v>
      </c>
      <c r="AJ38" s="1">
        <v>93.91</v>
      </c>
      <c r="AK38" s="1" t="s">
        <v>100</v>
      </c>
      <c r="AL38" s="1">
        <v>2018</v>
      </c>
      <c r="AM38" s="1" t="s">
        <v>6</v>
      </c>
      <c r="AQ38" s="1">
        <v>99.235830000000007</v>
      </c>
      <c r="BK38">
        <v>38</v>
      </c>
      <c r="BL38" s="20" t="s">
        <v>52</v>
      </c>
      <c r="BM38" s="1">
        <v>7</v>
      </c>
      <c r="BN38" s="1">
        <v>104.85</v>
      </c>
      <c r="BO38" t="s">
        <v>4</v>
      </c>
      <c r="BP38" s="1">
        <v>11</v>
      </c>
      <c r="BQ38" s="1">
        <v>111.37</v>
      </c>
      <c r="BR38" s="1" t="s">
        <v>103</v>
      </c>
      <c r="BS38" s="1">
        <v>2016</v>
      </c>
      <c r="BT38" s="1" t="s">
        <v>6</v>
      </c>
    </row>
    <row r="39" spans="1:72" x14ac:dyDescent="0.5">
      <c r="A39" s="20" t="s">
        <v>69</v>
      </c>
      <c r="B39" s="17">
        <v>6</v>
      </c>
      <c r="C39" s="17">
        <v>99.61</v>
      </c>
      <c r="D39" s="20" t="s">
        <v>3</v>
      </c>
      <c r="E39" s="17">
        <v>2</v>
      </c>
      <c r="F39" s="17">
        <v>92</v>
      </c>
      <c r="G39" s="1" t="s">
        <v>47</v>
      </c>
      <c r="H39" s="6">
        <v>2016</v>
      </c>
      <c r="I39" s="1">
        <v>1</v>
      </c>
      <c r="K39" s="20" t="s">
        <v>69</v>
      </c>
      <c r="L39" s="17">
        <v>6</v>
      </c>
      <c r="M39" s="17">
        <v>99.61</v>
      </c>
      <c r="N39" s="20" t="s">
        <v>3</v>
      </c>
      <c r="O39" s="17">
        <v>2</v>
      </c>
      <c r="P39" s="17">
        <v>92</v>
      </c>
      <c r="Q39" s="1" t="s">
        <v>47</v>
      </c>
      <c r="R39" s="6">
        <v>2016</v>
      </c>
      <c r="S39" s="1">
        <v>1</v>
      </c>
      <c r="U39" s="19" t="s">
        <v>45</v>
      </c>
      <c r="V39" s="1">
        <v>8</v>
      </c>
      <c r="W39" s="1">
        <v>100.23</v>
      </c>
      <c r="X39" t="s">
        <v>4</v>
      </c>
      <c r="Y39" s="1">
        <v>4</v>
      </c>
      <c r="Z39" s="1">
        <v>100.79</v>
      </c>
      <c r="AA39" s="19" t="s">
        <v>103</v>
      </c>
      <c r="AB39" s="1">
        <v>2015</v>
      </c>
      <c r="AC39" s="1" t="s">
        <v>5</v>
      </c>
      <c r="AE39" s="20" t="s">
        <v>26</v>
      </c>
      <c r="AF39" s="1">
        <v>6</v>
      </c>
      <c r="AG39" s="1">
        <v>96.7</v>
      </c>
      <c r="AH39" s="19" t="s">
        <v>52</v>
      </c>
      <c r="AI39" s="1">
        <v>10</v>
      </c>
      <c r="AJ39" s="1">
        <v>100.43</v>
      </c>
      <c r="AK39" s="19" t="s">
        <v>103</v>
      </c>
      <c r="AL39" s="1">
        <v>2015</v>
      </c>
      <c r="AM39" s="1" t="s">
        <v>6</v>
      </c>
      <c r="BK39">
        <v>39</v>
      </c>
      <c r="BL39" t="s">
        <v>55</v>
      </c>
      <c r="BM39" s="1">
        <v>11</v>
      </c>
      <c r="BN39" s="1">
        <v>104.81</v>
      </c>
      <c r="BO39" t="s">
        <v>52</v>
      </c>
      <c r="BP39" s="1">
        <v>8</v>
      </c>
      <c r="BQ39" s="1">
        <v>100.7</v>
      </c>
      <c r="BR39" s="1" t="s">
        <v>77</v>
      </c>
      <c r="BS39" s="1">
        <v>2016</v>
      </c>
      <c r="BT39" s="1" t="s">
        <v>6</v>
      </c>
    </row>
    <row r="40" spans="1:72" x14ac:dyDescent="0.5">
      <c r="A40" s="8" t="s">
        <v>63</v>
      </c>
      <c r="B40" s="1">
        <v>6</v>
      </c>
      <c r="C40" s="1">
        <v>99.6</v>
      </c>
      <c r="D40" s="8" t="s">
        <v>26</v>
      </c>
      <c r="E40" s="1">
        <v>1</v>
      </c>
      <c r="F40" s="1">
        <v>93.25</v>
      </c>
      <c r="G40" s="1" t="s">
        <v>51</v>
      </c>
      <c r="H40" s="1">
        <v>2019</v>
      </c>
      <c r="I40" s="1">
        <v>1</v>
      </c>
      <c r="K40" s="8" t="s">
        <v>63</v>
      </c>
      <c r="L40" s="1">
        <v>6</v>
      </c>
      <c r="M40" s="1">
        <v>99.6</v>
      </c>
      <c r="N40" s="8" t="s">
        <v>26</v>
      </c>
      <c r="O40" s="1">
        <v>1</v>
      </c>
      <c r="P40" s="1">
        <v>93.25</v>
      </c>
      <c r="Q40" s="1" t="s">
        <v>51</v>
      </c>
      <c r="R40" s="1">
        <v>2019</v>
      </c>
      <c r="S40" s="1">
        <v>1</v>
      </c>
      <c r="U40" t="s">
        <v>94</v>
      </c>
      <c r="V40" s="1">
        <v>10</v>
      </c>
      <c r="W40" s="1">
        <v>100.2</v>
      </c>
      <c r="X40" t="s">
        <v>3</v>
      </c>
      <c r="Y40" s="1">
        <v>8</v>
      </c>
      <c r="Z40" s="1">
        <v>93.96</v>
      </c>
      <c r="AA40" s="1" t="s">
        <v>51</v>
      </c>
      <c r="AB40" s="1">
        <v>2018</v>
      </c>
      <c r="AC40" s="1" t="s">
        <v>5</v>
      </c>
      <c r="AE40" s="18" t="s">
        <v>3</v>
      </c>
      <c r="AF40" s="6">
        <v>6</v>
      </c>
      <c r="AG40" s="6">
        <v>96.61</v>
      </c>
      <c r="AH40" s="18" t="s">
        <v>50</v>
      </c>
      <c r="AI40" s="6">
        <v>10</v>
      </c>
      <c r="AJ40" s="6">
        <v>109.42</v>
      </c>
      <c r="AK40" s="1" t="s">
        <v>47</v>
      </c>
      <c r="AL40" s="1">
        <v>2013</v>
      </c>
      <c r="AM40" s="1" t="s">
        <v>6</v>
      </c>
      <c r="BK40">
        <v>40</v>
      </c>
      <c r="BL40" s="19" t="s">
        <v>69</v>
      </c>
      <c r="BM40" s="1">
        <v>11</v>
      </c>
      <c r="BN40" s="1">
        <v>104.42</v>
      </c>
      <c r="BO40" t="s">
        <v>2</v>
      </c>
      <c r="BP40" s="1">
        <v>7</v>
      </c>
      <c r="BQ40" s="1">
        <v>103.47</v>
      </c>
      <c r="BR40" s="1" t="s">
        <v>51</v>
      </c>
      <c r="BS40" s="1">
        <v>2018</v>
      </c>
      <c r="BT40" s="1" t="s">
        <v>6</v>
      </c>
    </row>
    <row r="41" spans="1:72" x14ac:dyDescent="0.5">
      <c r="A41" s="20" t="s">
        <v>73</v>
      </c>
      <c r="B41" s="17">
        <v>6</v>
      </c>
      <c r="C41" s="17">
        <v>99.54</v>
      </c>
      <c r="D41" s="20" t="s">
        <v>52</v>
      </c>
      <c r="E41" s="17">
        <v>1</v>
      </c>
      <c r="F41" s="17">
        <v>91.04</v>
      </c>
      <c r="G41" s="1" t="s">
        <v>47</v>
      </c>
      <c r="H41" s="6">
        <v>2016</v>
      </c>
      <c r="I41" s="1">
        <v>1</v>
      </c>
      <c r="K41" s="20" t="s">
        <v>73</v>
      </c>
      <c r="L41" s="17">
        <v>6</v>
      </c>
      <c r="M41" s="17">
        <v>99.54</v>
      </c>
      <c r="N41" s="20" t="s">
        <v>52</v>
      </c>
      <c r="O41" s="17">
        <v>1</v>
      </c>
      <c r="P41" s="17">
        <v>91.04</v>
      </c>
      <c r="Q41" s="1" t="s">
        <v>47</v>
      </c>
      <c r="R41" s="6">
        <v>2016</v>
      </c>
      <c r="S41" s="1">
        <v>1</v>
      </c>
      <c r="U41" s="20" t="s">
        <v>61</v>
      </c>
      <c r="V41" s="1">
        <v>10</v>
      </c>
      <c r="W41" s="1">
        <v>100.17</v>
      </c>
      <c r="X41" t="s">
        <v>78</v>
      </c>
      <c r="Y41" s="1">
        <v>5</v>
      </c>
      <c r="Z41" s="1">
        <v>96.66</v>
      </c>
      <c r="AA41" s="1" t="s">
        <v>103</v>
      </c>
      <c r="AB41" s="1">
        <v>2017</v>
      </c>
      <c r="AC41" s="1" t="s">
        <v>5</v>
      </c>
      <c r="AE41" s="8" t="s">
        <v>80</v>
      </c>
      <c r="AF41" s="1">
        <v>8</v>
      </c>
      <c r="AG41" s="1">
        <v>96.25</v>
      </c>
      <c r="AH41" s="8" t="s">
        <v>1</v>
      </c>
      <c r="AI41" s="1">
        <v>5</v>
      </c>
      <c r="AJ41" s="1">
        <v>98.25</v>
      </c>
      <c r="AK41" s="1" t="s">
        <v>51</v>
      </c>
      <c r="AL41" s="1">
        <v>2019</v>
      </c>
      <c r="AM41" s="1" t="s">
        <v>6</v>
      </c>
      <c r="BK41">
        <v>41</v>
      </c>
      <c r="BL41" t="s">
        <v>4</v>
      </c>
      <c r="BM41" s="1">
        <v>5</v>
      </c>
      <c r="BN41" s="1">
        <v>104.39</v>
      </c>
      <c r="BO41" t="s">
        <v>50</v>
      </c>
      <c r="BP41" s="1">
        <v>10</v>
      </c>
      <c r="BQ41" s="1">
        <v>108.5</v>
      </c>
      <c r="BR41" s="1" t="s">
        <v>77</v>
      </c>
      <c r="BS41" s="1">
        <v>2015</v>
      </c>
      <c r="BT41" s="1" t="s">
        <v>6</v>
      </c>
    </row>
    <row r="42" spans="1:72" x14ac:dyDescent="0.5">
      <c r="A42" t="s">
        <v>73</v>
      </c>
      <c r="B42" s="1">
        <v>6</v>
      </c>
      <c r="C42" s="1">
        <v>99.15</v>
      </c>
      <c r="D42" t="s">
        <v>102</v>
      </c>
      <c r="E42" s="1">
        <v>2</v>
      </c>
      <c r="F42" s="1">
        <v>85.16</v>
      </c>
      <c r="G42" s="1" t="s">
        <v>100</v>
      </c>
      <c r="H42" s="1">
        <v>2018</v>
      </c>
      <c r="I42" s="1">
        <v>1</v>
      </c>
      <c r="K42" t="s">
        <v>73</v>
      </c>
      <c r="L42" s="1">
        <v>6</v>
      </c>
      <c r="M42" s="1">
        <v>99.15</v>
      </c>
      <c r="N42" t="s">
        <v>102</v>
      </c>
      <c r="O42" s="1">
        <v>2</v>
      </c>
      <c r="P42" s="1">
        <v>85.16</v>
      </c>
      <c r="Q42" s="1" t="s">
        <v>100</v>
      </c>
      <c r="R42" s="1">
        <v>2018</v>
      </c>
      <c r="S42" s="1">
        <v>1</v>
      </c>
      <c r="U42" s="19" t="s">
        <v>55</v>
      </c>
      <c r="V42" s="1">
        <v>8</v>
      </c>
      <c r="W42" s="1">
        <v>100.01</v>
      </c>
      <c r="X42" t="s">
        <v>3</v>
      </c>
      <c r="Y42" s="1">
        <v>6</v>
      </c>
      <c r="Z42" s="1">
        <v>101.84</v>
      </c>
      <c r="AA42" s="1" t="s">
        <v>77</v>
      </c>
      <c r="AB42" s="1">
        <v>2014</v>
      </c>
      <c r="AC42" s="1" t="s">
        <v>5</v>
      </c>
      <c r="AD42" s="1">
        <v>39</v>
      </c>
      <c r="AE42" s="8" t="s">
        <v>2</v>
      </c>
      <c r="AF42" s="1">
        <v>8</v>
      </c>
      <c r="AG42" s="1">
        <v>96.02</v>
      </c>
      <c r="AH42" s="8" t="s">
        <v>1</v>
      </c>
      <c r="AI42" s="1">
        <v>3</v>
      </c>
      <c r="AJ42" s="1">
        <v>93.6</v>
      </c>
      <c r="AK42" s="1" t="s">
        <v>29</v>
      </c>
      <c r="AL42" s="1">
        <v>2019</v>
      </c>
      <c r="AM42" s="1" t="s">
        <v>6</v>
      </c>
      <c r="BK42">
        <v>42</v>
      </c>
      <c r="BL42" s="20" t="s">
        <v>54</v>
      </c>
      <c r="BM42" s="17">
        <v>9</v>
      </c>
      <c r="BN42" s="17">
        <v>104.32</v>
      </c>
      <c r="BO42" s="20" t="s">
        <v>50</v>
      </c>
      <c r="BP42" s="17">
        <v>11</v>
      </c>
      <c r="BQ42" s="17">
        <v>105.13</v>
      </c>
      <c r="BR42" s="1" t="s">
        <v>47</v>
      </c>
      <c r="BS42" s="6">
        <v>2016</v>
      </c>
      <c r="BT42" s="1" t="s">
        <v>7</v>
      </c>
    </row>
    <row r="43" spans="1:72" x14ac:dyDescent="0.5">
      <c r="A43" t="s">
        <v>69</v>
      </c>
      <c r="B43" s="1">
        <v>6</v>
      </c>
      <c r="C43" s="1">
        <v>99.1</v>
      </c>
      <c r="D43" t="s">
        <v>96</v>
      </c>
      <c r="E43" s="1">
        <v>0</v>
      </c>
      <c r="F43" s="1">
        <v>84.28</v>
      </c>
      <c r="G43" s="1" t="s">
        <v>51</v>
      </c>
      <c r="H43" s="1">
        <v>2018</v>
      </c>
      <c r="I43" s="1">
        <v>1</v>
      </c>
      <c r="K43" t="s">
        <v>69</v>
      </c>
      <c r="L43" s="1">
        <v>6</v>
      </c>
      <c r="M43" s="1">
        <v>99.1</v>
      </c>
      <c r="N43" t="s">
        <v>96</v>
      </c>
      <c r="O43" s="1">
        <v>0</v>
      </c>
      <c r="P43" s="1">
        <v>84.28</v>
      </c>
      <c r="Q43" s="1" t="s">
        <v>51</v>
      </c>
      <c r="R43" s="1">
        <v>2018</v>
      </c>
      <c r="S43" s="1">
        <v>1</v>
      </c>
      <c r="U43" s="16" t="s">
        <v>3</v>
      </c>
      <c r="V43" s="17">
        <v>8</v>
      </c>
      <c r="W43" s="17">
        <v>99.82</v>
      </c>
      <c r="X43" s="16" t="s">
        <v>58</v>
      </c>
      <c r="Y43" s="17">
        <v>1</v>
      </c>
      <c r="Z43" s="17">
        <v>81.260000000000005</v>
      </c>
      <c r="AA43" s="1" t="s">
        <v>47</v>
      </c>
      <c r="AB43" s="1">
        <v>2013</v>
      </c>
      <c r="AC43" s="1" t="s">
        <v>5</v>
      </c>
      <c r="AE43" t="s">
        <v>1</v>
      </c>
      <c r="AF43" s="1">
        <v>11</v>
      </c>
      <c r="AG43" s="1">
        <v>95.79</v>
      </c>
      <c r="AH43" t="s">
        <v>69</v>
      </c>
      <c r="AI43" s="1">
        <v>8</v>
      </c>
      <c r="AJ43" s="1">
        <v>101.04</v>
      </c>
      <c r="AK43" s="1" t="s">
        <v>100</v>
      </c>
      <c r="AL43" s="1">
        <v>2018</v>
      </c>
      <c r="AM43" s="1" t="s">
        <v>6</v>
      </c>
      <c r="BK43">
        <v>43</v>
      </c>
      <c r="BL43" s="20" t="s">
        <v>54</v>
      </c>
      <c r="BM43" s="17">
        <v>10</v>
      </c>
      <c r="BN43" s="17">
        <v>104</v>
      </c>
      <c r="BO43" s="20" t="s">
        <v>73</v>
      </c>
      <c r="BP43" s="17">
        <v>6</v>
      </c>
      <c r="BQ43" s="17">
        <v>96.8</v>
      </c>
      <c r="BR43" s="1" t="s">
        <v>47</v>
      </c>
      <c r="BS43" s="6">
        <v>2016</v>
      </c>
      <c r="BT43" s="1" t="s">
        <v>5</v>
      </c>
    </row>
    <row r="44" spans="1:72" x14ac:dyDescent="0.5">
      <c r="A44" t="s">
        <v>93</v>
      </c>
      <c r="B44" s="1">
        <v>6</v>
      </c>
      <c r="C44" s="1">
        <v>98.77</v>
      </c>
      <c r="D44" t="s">
        <v>99</v>
      </c>
      <c r="E44" s="1">
        <v>2</v>
      </c>
      <c r="F44" s="1">
        <v>78.48</v>
      </c>
      <c r="G44" s="1" t="s">
        <v>100</v>
      </c>
      <c r="H44" s="1">
        <v>2018</v>
      </c>
      <c r="I44" s="1">
        <v>1</v>
      </c>
      <c r="K44" t="s">
        <v>93</v>
      </c>
      <c r="L44" s="1">
        <v>6</v>
      </c>
      <c r="M44" s="1">
        <v>98.77</v>
      </c>
      <c r="N44" t="s">
        <v>99</v>
      </c>
      <c r="O44" s="1">
        <v>2</v>
      </c>
      <c r="P44" s="1">
        <v>78.48</v>
      </c>
      <c r="Q44" s="1" t="s">
        <v>100</v>
      </c>
      <c r="R44" s="1">
        <v>2018</v>
      </c>
      <c r="S44" s="1">
        <v>1</v>
      </c>
      <c r="U44" t="s">
        <v>69</v>
      </c>
      <c r="V44" s="1">
        <v>4</v>
      </c>
      <c r="W44" s="1">
        <v>99.43</v>
      </c>
      <c r="X44" t="s">
        <v>80</v>
      </c>
      <c r="Y44" s="1">
        <v>10</v>
      </c>
      <c r="Z44" s="1">
        <v>97.7</v>
      </c>
      <c r="AA44" s="1" t="s">
        <v>77</v>
      </c>
      <c r="AB44" s="1">
        <v>2017</v>
      </c>
      <c r="AC44" s="1" t="s">
        <v>5</v>
      </c>
      <c r="AE44" t="s">
        <v>54</v>
      </c>
      <c r="AF44" s="1">
        <v>9</v>
      </c>
      <c r="AG44" s="1">
        <v>95.79</v>
      </c>
      <c r="AH44" t="s">
        <v>26</v>
      </c>
      <c r="AI44" s="1">
        <v>10</v>
      </c>
      <c r="AJ44" s="1">
        <v>100.55</v>
      </c>
      <c r="AK44" s="1" t="s">
        <v>77</v>
      </c>
      <c r="AL44" s="1">
        <v>2015</v>
      </c>
      <c r="AM44" s="1" t="s">
        <v>6</v>
      </c>
      <c r="BK44">
        <v>44</v>
      </c>
      <c r="BL44" t="s">
        <v>4</v>
      </c>
      <c r="BM44" s="1">
        <v>6</v>
      </c>
      <c r="BN44" s="1">
        <v>103.98</v>
      </c>
      <c r="BO44" t="s">
        <v>84</v>
      </c>
      <c r="BP44" s="1">
        <v>2</v>
      </c>
      <c r="BQ44" s="1">
        <v>82.43</v>
      </c>
      <c r="BR44" s="1" t="s">
        <v>51</v>
      </c>
      <c r="BS44" s="1">
        <v>2017</v>
      </c>
      <c r="BT44" s="1">
        <v>1</v>
      </c>
    </row>
    <row r="45" spans="1:72" x14ac:dyDescent="0.5">
      <c r="A45" t="s">
        <v>70</v>
      </c>
      <c r="B45" s="1">
        <v>0</v>
      </c>
      <c r="C45" s="1">
        <v>98.76</v>
      </c>
      <c r="D45" t="s">
        <v>69</v>
      </c>
      <c r="E45" s="1">
        <v>6</v>
      </c>
      <c r="F45" s="1">
        <v>100.24</v>
      </c>
      <c r="G45" s="1" t="s">
        <v>77</v>
      </c>
      <c r="H45" s="1">
        <v>2017</v>
      </c>
      <c r="I45" s="1">
        <v>1</v>
      </c>
      <c r="K45" t="s">
        <v>70</v>
      </c>
      <c r="L45" s="1">
        <v>0</v>
      </c>
      <c r="M45" s="1">
        <v>98.76</v>
      </c>
      <c r="N45" t="s">
        <v>69</v>
      </c>
      <c r="O45" s="1">
        <v>6</v>
      </c>
      <c r="P45" s="1">
        <v>100.24</v>
      </c>
      <c r="Q45" s="1" t="s">
        <v>77</v>
      </c>
      <c r="R45" s="1">
        <v>2017</v>
      </c>
      <c r="S45" s="1">
        <v>1</v>
      </c>
      <c r="U45" s="20" t="s">
        <v>3</v>
      </c>
      <c r="V45" s="1">
        <v>10</v>
      </c>
      <c r="W45" s="1">
        <v>99.43</v>
      </c>
      <c r="X45" t="s">
        <v>1</v>
      </c>
      <c r="Y45" s="1">
        <v>7</v>
      </c>
      <c r="Z45" s="1">
        <v>97.61</v>
      </c>
      <c r="AA45" s="1" t="s">
        <v>103</v>
      </c>
      <c r="AB45" s="1">
        <v>2018</v>
      </c>
      <c r="AC45" s="1" t="s">
        <v>5</v>
      </c>
      <c r="AE45" t="s">
        <v>4</v>
      </c>
      <c r="AF45" s="1">
        <v>5</v>
      </c>
      <c r="AG45" s="1">
        <v>95.75</v>
      </c>
      <c r="AH45" t="s">
        <v>88</v>
      </c>
      <c r="AI45" s="1">
        <v>11</v>
      </c>
      <c r="AJ45" s="1">
        <v>100.4</v>
      </c>
      <c r="AK45" s="1" t="s">
        <v>51</v>
      </c>
      <c r="AL45" s="1">
        <v>2018</v>
      </c>
      <c r="AM45" s="1" t="s">
        <v>6</v>
      </c>
      <c r="BK45">
        <v>45</v>
      </c>
      <c r="BL45" t="s">
        <v>4</v>
      </c>
      <c r="BM45" s="1">
        <v>11</v>
      </c>
      <c r="BN45" s="1">
        <v>103.98</v>
      </c>
      <c r="BO45" t="s">
        <v>0</v>
      </c>
      <c r="BP45" s="1">
        <v>7</v>
      </c>
      <c r="BQ45" s="1">
        <v>101.87</v>
      </c>
      <c r="BR45" s="1" t="s">
        <v>77</v>
      </c>
      <c r="BS45" s="1">
        <v>2017</v>
      </c>
      <c r="BT45" s="1" t="s">
        <v>7</v>
      </c>
    </row>
    <row r="46" spans="1:72" x14ac:dyDescent="0.5">
      <c r="A46" s="20" t="s">
        <v>86</v>
      </c>
      <c r="B46" s="1">
        <v>4</v>
      </c>
      <c r="C46" s="1">
        <v>98.73</v>
      </c>
      <c r="D46" t="s">
        <v>73</v>
      </c>
      <c r="E46" s="1">
        <v>6</v>
      </c>
      <c r="F46" s="1">
        <v>102.91</v>
      </c>
      <c r="G46" s="1" t="s">
        <v>103</v>
      </c>
      <c r="H46" s="1">
        <v>2017</v>
      </c>
      <c r="I46" s="1">
        <v>1</v>
      </c>
      <c r="K46" s="20" t="s">
        <v>86</v>
      </c>
      <c r="L46" s="1">
        <v>4</v>
      </c>
      <c r="M46" s="1">
        <v>98.73</v>
      </c>
      <c r="N46" t="s">
        <v>73</v>
      </c>
      <c r="O46" s="1">
        <v>6</v>
      </c>
      <c r="P46" s="1">
        <v>102.91</v>
      </c>
      <c r="Q46" s="1" t="s">
        <v>103</v>
      </c>
      <c r="R46" s="1">
        <v>2017</v>
      </c>
      <c r="S46" s="1">
        <v>1</v>
      </c>
      <c r="U46" s="19" t="s">
        <v>26</v>
      </c>
      <c r="V46" s="1">
        <v>8</v>
      </c>
      <c r="W46" s="1">
        <v>99.33</v>
      </c>
      <c r="X46" t="s">
        <v>69</v>
      </c>
      <c r="Y46" s="1">
        <v>5</v>
      </c>
      <c r="Z46" s="1">
        <v>98.06</v>
      </c>
      <c r="AA46" s="19" t="s">
        <v>103</v>
      </c>
      <c r="AB46" s="1">
        <v>2015</v>
      </c>
      <c r="AC46" s="1" t="s">
        <v>5</v>
      </c>
      <c r="AE46" t="s">
        <v>69</v>
      </c>
      <c r="AF46" s="1">
        <v>11</v>
      </c>
      <c r="AG46" s="1">
        <v>95.27</v>
      </c>
      <c r="AH46" t="s">
        <v>80</v>
      </c>
      <c r="AI46" s="1">
        <v>4</v>
      </c>
      <c r="AJ46" s="1">
        <v>92.68</v>
      </c>
      <c r="AK46" s="1" t="s">
        <v>51</v>
      </c>
      <c r="AL46" s="1">
        <v>2017</v>
      </c>
      <c r="AM46" s="1" t="s">
        <v>6</v>
      </c>
      <c r="BK46">
        <v>46</v>
      </c>
      <c r="BL46" s="20" t="s">
        <v>4</v>
      </c>
      <c r="BM46" s="1">
        <v>10</v>
      </c>
      <c r="BN46" s="1">
        <v>103.93</v>
      </c>
      <c r="BO46" t="s">
        <v>69</v>
      </c>
      <c r="BP46" s="1">
        <v>6</v>
      </c>
      <c r="BQ46" s="1">
        <v>96.13</v>
      </c>
      <c r="BR46" s="1" t="s">
        <v>103</v>
      </c>
      <c r="BS46" s="1">
        <v>2016</v>
      </c>
      <c r="BT46" s="1" t="s">
        <v>5</v>
      </c>
    </row>
    <row r="47" spans="1:72" x14ac:dyDescent="0.5">
      <c r="A47" s="19" t="s">
        <v>73</v>
      </c>
      <c r="B47" s="6">
        <v>6</v>
      </c>
      <c r="C47" s="6">
        <v>98.66</v>
      </c>
      <c r="D47" s="19" t="s">
        <v>52</v>
      </c>
      <c r="E47" s="6">
        <v>5</v>
      </c>
      <c r="F47" s="6">
        <v>96.47</v>
      </c>
      <c r="G47" s="1" t="s">
        <v>47</v>
      </c>
      <c r="H47" s="1">
        <v>2014</v>
      </c>
      <c r="I47" s="1">
        <v>1</v>
      </c>
      <c r="K47" s="19" t="s">
        <v>73</v>
      </c>
      <c r="L47" s="6">
        <v>6</v>
      </c>
      <c r="M47" s="6">
        <v>98.66</v>
      </c>
      <c r="N47" s="19" t="s">
        <v>52</v>
      </c>
      <c r="O47" s="6">
        <v>5</v>
      </c>
      <c r="P47" s="6">
        <v>96.47</v>
      </c>
      <c r="Q47" s="1" t="s">
        <v>47</v>
      </c>
      <c r="R47" s="1">
        <v>2014</v>
      </c>
      <c r="S47" s="1">
        <v>1</v>
      </c>
      <c r="U47" t="s">
        <v>50</v>
      </c>
      <c r="V47" s="1">
        <v>8</v>
      </c>
      <c r="W47" s="1">
        <v>99.32</v>
      </c>
      <c r="X47" t="s">
        <v>73</v>
      </c>
      <c r="Y47" s="1">
        <v>3</v>
      </c>
      <c r="Z47" s="1">
        <v>93.86</v>
      </c>
      <c r="AA47" s="1" t="s">
        <v>77</v>
      </c>
      <c r="AB47" s="1">
        <v>2015</v>
      </c>
      <c r="AC47" s="1" t="s">
        <v>5</v>
      </c>
      <c r="AE47" s="18" t="s">
        <v>45</v>
      </c>
      <c r="AF47" s="6">
        <v>7</v>
      </c>
      <c r="AG47" s="6">
        <v>95.02</v>
      </c>
      <c r="AH47" s="18" t="s">
        <v>54</v>
      </c>
      <c r="AI47" s="6">
        <v>10</v>
      </c>
      <c r="AJ47" s="6">
        <v>99.9</v>
      </c>
      <c r="AK47" s="1" t="s">
        <v>47</v>
      </c>
      <c r="AL47" s="1">
        <v>2013</v>
      </c>
      <c r="AM47" s="1" t="s">
        <v>6</v>
      </c>
      <c r="BK47">
        <v>47</v>
      </c>
      <c r="BL47" t="s">
        <v>1</v>
      </c>
      <c r="BM47" s="1">
        <v>11</v>
      </c>
      <c r="BN47" s="1">
        <v>103.81</v>
      </c>
      <c r="BO47" t="s">
        <v>2</v>
      </c>
      <c r="BP47" s="1">
        <v>6</v>
      </c>
      <c r="BQ47" s="1">
        <v>98.41</v>
      </c>
      <c r="BR47" s="1" t="s">
        <v>100</v>
      </c>
      <c r="BS47" s="1">
        <v>2018</v>
      </c>
      <c r="BT47" s="1" t="s">
        <v>7</v>
      </c>
    </row>
    <row r="48" spans="1:72" x14ac:dyDescent="0.5">
      <c r="A48" s="19" t="s">
        <v>75</v>
      </c>
      <c r="B48" s="1">
        <v>6</v>
      </c>
      <c r="C48" s="1">
        <v>98.61</v>
      </c>
      <c r="D48" t="s">
        <v>68</v>
      </c>
      <c r="E48" s="1">
        <v>2</v>
      </c>
      <c r="F48" s="1">
        <v>92.44</v>
      </c>
      <c r="G48" s="1" t="s">
        <v>77</v>
      </c>
      <c r="H48" s="1">
        <v>2014</v>
      </c>
      <c r="I48" s="1">
        <v>1</v>
      </c>
      <c r="K48" s="19" t="s">
        <v>75</v>
      </c>
      <c r="L48" s="1">
        <v>6</v>
      </c>
      <c r="M48" s="1">
        <v>98.61</v>
      </c>
      <c r="N48" t="s">
        <v>68</v>
      </c>
      <c r="O48" s="1">
        <v>2</v>
      </c>
      <c r="P48" s="1">
        <v>92.44</v>
      </c>
      <c r="Q48" s="1" t="s">
        <v>77</v>
      </c>
      <c r="R48" s="1">
        <v>2014</v>
      </c>
      <c r="S48" s="1">
        <v>1</v>
      </c>
      <c r="U48" t="s">
        <v>26</v>
      </c>
      <c r="V48" s="1">
        <v>8</v>
      </c>
      <c r="W48" s="1">
        <v>99.25</v>
      </c>
      <c r="X48" t="s">
        <v>54</v>
      </c>
      <c r="Y48" s="1">
        <v>10</v>
      </c>
      <c r="Z48" s="1">
        <v>98.96</v>
      </c>
      <c r="AA48" s="1" t="s">
        <v>77</v>
      </c>
      <c r="AB48" s="1">
        <v>2016</v>
      </c>
      <c r="AC48" s="1" t="s">
        <v>5</v>
      </c>
      <c r="AE48" s="20" t="s">
        <v>61</v>
      </c>
      <c r="AF48" s="1">
        <v>11</v>
      </c>
      <c r="AG48" s="1">
        <v>94.79</v>
      </c>
      <c r="AH48" t="s">
        <v>50</v>
      </c>
      <c r="AI48" s="1">
        <v>8</v>
      </c>
      <c r="AJ48" s="1">
        <v>94.24</v>
      </c>
      <c r="AK48" s="1" t="s">
        <v>103</v>
      </c>
      <c r="AL48" s="1">
        <v>2017</v>
      </c>
      <c r="AM48" s="1" t="s">
        <v>6</v>
      </c>
      <c r="BK48">
        <v>48</v>
      </c>
      <c r="BL48" s="16" t="s">
        <v>45</v>
      </c>
      <c r="BM48" s="17">
        <v>6</v>
      </c>
      <c r="BN48" s="17">
        <v>103.7</v>
      </c>
      <c r="BO48" s="16" t="s">
        <v>46</v>
      </c>
      <c r="BP48" s="17">
        <v>1</v>
      </c>
      <c r="BQ48" s="17">
        <v>80.06</v>
      </c>
      <c r="BR48" s="1" t="s">
        <v>47</v>
      </c>
      <c r="BS48" s="1">
        <v>2013</v>
      </c>
      <c r="BT48" s="1">
        <v>1</v>
      </c>
    </row>
    <row r="49" spans="1:72" x14ac:dyDescent="0.5">
      <c r="A49" s="19" t="s">
        <v>66</v>
      </c>
      <c r="B49" s="6">
        <v>6</v>
      </c>
      <c r="C49" s="6">
        <v>98.48</v>
      </c>
      <c r="D49" s="19" t="s">
        <v>65</v>
      </c>
      <c r="E49" s="6">
        <v>1</v>
      </c>
      <c r="F49" s="6">
        <v>83.27</v>
      </c>
      <c r="G49" s="1" t="s">
        <v>47</v>
      </c>
      <c r="H49" s="1">
        <v>2015</v>
      </c>
      <c r="I49" s="1">
        <v>1</v>
      </c>
      <c r="K49" s="19" t="s">
        <v>66</v>
      </c>
      <c r="L49" s="6">
        <v>6</v>
      </c>
      <c r="M49" s="6">
        <v>98.48</v>
      </c>
      <c r="N49" s="19" t="s">
        <v>65</v>
      </c>
      <c r="O49" s="6">
        <v>1</v>
      </c>
      <c r="P49" s="6">
        <v>83.27</v>
      </c>
      <c r="Q49" s="1" t="s">
        <v>47</v>
      </c>
      <c r="R49" s="1">
        <v>2015</v>
      </c>
      <c r="S49" s="1">
        <v>1</v>
      </c>
      <c r="U49" s="18" t="s">
        <v>45</v>
      </c>
      <c r="V49" s="6">
        <v>8</v>
      </c>
      <c r="W49" s="6">
        <v>99.02</v>
      </c>
      <c r="X49" s="18" t="s">
        <v>48</v>
      </c>
      <c r="Y49" s="6">
        <v>5</v>
      </c>
      <c r="Z49" s="6">
        <v>97.19</v>
      </c>
      <c r="AA49" s="1" t="s">
        <v>47</v>
      </c>
      <c r="AB49" s="1">
        <v>2013</v>
      </c>
      <c r="AC49" s="1" t="s">
        <v>5</v>
      </c>
      <c r="AE49" s="19" t="s">
        <v>69</v>
      </c>
      <c r="AF49" s="6">
        <v>7</v>
      </c>
      <c r="AG49" s="6">
        <v>94.72</v>
      </c>
      <c r="AH49" s="19" t="s">
        <v>50</v>
      </c>
      <c r="AI49" s="6">
        <v>10</v>
      </c>
      <c r="AJ49" s="6">
        <v>98.32</v>
      </c>
      <c r="AK49" s="1" t="s">
        <v>47</v>
      </c>
      <c r="AL49" s="1">
        <v>2015</v>
      </c>
      <c r="AM49" s="1" t="s">
        <v>6</v>
      </c>
      <c r="BK49">
        <v>49</v>
      </c>
      <c r="BL49" s="19" t="s">
        <v>55</v>
      </c>
      <c r="BM49" s="6">
        <v>6</v>
      </c>
      <c r="BN49" s="6">
        <v>103.66</v>
      </c>
      <c r="BO49" s="19" t="s">
        <v>63</v>
      </c>
      <c r="BP49" s="6">
        <v>0</v>
      </c>
      <c r="BQ49" s="6">
        <v>84.32</v>
      </c>
      <c r="BR49" s="1" t="s">
        <v>47</v>
      </c>
      <c r="BS49" s="1">
        <v>2014</v>
      </c>
      <c r="BT49" s="1">
        <v>1</v>
      </c>
    </row>
    <row r="50" spans="1:72" x14ac:dyDescent="0.5">
      <c r="A50" t="s">
        <v>61</v>
      </c>
      <c r="B50" s="1">
        <v>6</v>
      </c>
      <c r="C50" s="1">
        <v>98.35</v>
      </c>
      <c r="D50" t="s">
        <v>78</v>
      </c>
      <c r="E50" s="1">
        <v>1</v>
      </c>
      <c r="F50" s="1">
        <v>87.62</v>
      </c>
      <c r="G50" s="1" t="s">
        <v>100</v>
      </c>
      <c r="H50" s="1">
        <v>2018</v>
      </c>
      <c r="I50" s="1">
        <v>1</v>
      </c>
      <c r="K50" t="s">
        <v>61</v>
      </c>
      <c r="L50" s="1">
        <v>6</v>
      </c>
      <c r="M50" s="1">
        <v>98.35</v>
      </c>
      <c r="N50" t="s">
        <v>78</v>
      </c>
      <c r="O50" s="1">
        <v>1</v>
      </c>
      <c r="P50" s="1">
        <v>87.62</v>
      </c>
      <c r="Q50" s="1" t="s">
        <v>100</v>
      </c>
      <c r="R50" s="1">
        <v>2018</v>
      </c>
      <c r="S50" s="1">
        <v>1</v>
      </c>
      <c r="U50" s="19" t="s">
        <v>54</v>
      </c>
      <c r="V50" s="6">
        <v>4</v>
      </c>
      <c r="W50" s="6">
        <v>99.02</v>
      </c>
      <c r="X50" s="19" t="s">
        <v>52</v>
      </c>
      <c r="Y50" s="6">
        <v>8</v>
      </c>
      <c r="Z50" s="6">
        <v>101.82</v>
      </c>
      <c r="AA50" s="1" t="s">
        <v>47</v>
      </c>
      <c r="AB50" s="1">
        <v>2015</v>
      </c>
      <c r="AC50" s="1" t="s">
        <v>5</v>
      </c>
      <c r="AE50" s="19" t="s">
        <v>73</v>
      </c>
      <c r="AF50" s="6">
        <v>4</v>
      </c>
      <c r="AG50" s="6">
        <v>94.52</v>
      </c>
      <c r="AH50" s="19" t="s">
        <v>50</v>
      </c>
      <c r="AI50" s="6">
        <v>10</v>
      </c>
      <c r="AJ50" s="6">
        <v>106.76</v>
      </c>
      <c r="AK50" s="1" t="s">
        <v>47</v>
      </c>
      <c r="AL50" s="1">
        <v>2014</v>
      </c>
      <c r="AM50" s="1" t="s">
        <v>6</v>
      </c>
      <c r="BK50">
        <v>50</v>
      </c>
      <c r="BL50" s="20" t="s">
        <v>78</v>
      </c>
      <c r="BM50" s="1">
        <v>6</v>
      </c>
      <c r="BN50" s="1">
        <v>103.66</v>
      </c>
      <c r="BO50" t="s">
        <v>53</v>
      </c>
      <c r="BP50" s="1">
        <v>0</v>
      </c>
      <c r="BQ50" s="1">
        <v>79.37</v>
      </c>
      <c r="BR50" s="1" t="s">
        <v>103</v>
      </c>
      <c r="BS50" s="1">
        <v>2017</v>
      </c>
      <c r="BT50" s="1">
        <v>1</v>
      </c>
    </row>
    <row r="51" spans="1:72" x14ac:dyDescent="0.5">
      <c r="A51" t="s">
        <v>66</v>
      </c>
      <c r="B51" s="1">
        <v>5</v>
      </c>
      <c r="C51" s="1">
        <v>98.28</v>
      </c>
      <c r="D51" t="s">
        <v>73</v>
      </c>
      <c r="E51" s="1">
        <v>6</v>
      </c>
      <c r="F51" s="1">
        <v>94.46</v>
      </c>
      <c r="G51" s="1" t="s">
        <v>77</v>
      </c>
      <c r="H51" s="1">
        <v>2015</v>
      </c>
      <c r="I51" s="1">
        <v>1</v>
      </c>
      <c r="K51" t="s">
        <v>66</v>
      </c>
      <c r="L51" s="1">
        <v>5</v>
      </c>
      <c r="M51" s="1">
        <v>98.28</v>
      </c>
      <c r="N51" t="s">
        <v>73</v>
      </c>
      <c r="O51" s="1">
        <v>6</v>
      </c>
      <c r="P51" s="1">
        <v>94.46</v>
      </c>
      <c r="Q51" s="1" t="s">
        <v>77</v>
      </c>
      <c r="R51" s="1">
        <v>2015</v>
      </c>
      <c r="S51" s="1">
        <v>1</v>
      </c>
      <c r="U51" t="s">
        <v>54</v>
      </c>
      <c r="V51" s="1">
        <v>10</v>
      </c>
      <c r="W51" s="1">
        <v>98.96</v>
      </c>
      <c r="X51" t="s">
        <v>26</v>
      </c>
      <c r="Y51" s="1">
        <v>8</v>
      </c>
      <c r="Z51" s="1">
        <v>99.25</v>
      </c>
      <c r="AA51" s="1" t="s">
        <v>77</v>
      </c>
      <c r="AB51" s="1">
        <v>2016</v>
      </c>
      <c r="AC51" s="1" t="s">
        <v>5</v>
      </c>
      <c r="AE51" s="20" t="s">
        <v>26</v>
      </c>
      <c r="AF51" s="1">
        <v>9</v>
      </c>
      <c r="AG51" s="1">
        <v>94.51</v>
      </c>
      <c r="AH51" t="s">
        <v>45</v>
      </c>
      <c r="AI51" s="1">
        <v>11</v>
      </c>
      <c r="AJ51" s="1">
        <v>100.28</v>
      </c>
      <c r="AK51" s="1" t="s">
        <v>103</v>
      </c>
      <c r="AL51" s="1">
        <v>2016</v>
      </c>
      <c r="AM51" s="1" t="s">
        <v>6</v>
      </c>
      <c r="BK51">
        <v>51</v>
      </c>
      <c r="BL51" t="s">
        <v>61</v>
      </c>
      <c r="BM51" s="1">
        <v>6</v>
      </c>
      <c r="BN51" s="1">
        <v>103.58</v>
      </c>
      <c r="BO51" t="s">
        <v>50</v>
      </c>
      <c r="BP51" s="1">
        <v>2</v>
      </c>
      <c r="BQ51" s="1">
        <v>111.65</v>
      </c>
      <c r="BR51" s="1" t="s">
        <v>77</v>
      </c>
      <c r="BS51" s="1">
        <v>2016</v>
      </c>
      <c r="BT51" s="1">
        <v>1</v>
      </c>
    </row>
    <row r="52" spans="1:72" x14ac:dyDescent="0.5">
      <c r="A52" s="16" t="s">
        <v>50</v>
      </c>
      <c r="B52" s="17">
        <v>6</v>
      </c>
      <c r="C52" s="17">
        <v>98.19</v>
      </c>
      <c r="D52" s="16" t="s">
        <v>73</v>
      </c>
      <c r="E52" s="17">
        <v>1</v>
      </c>
      <c r="F52" s="17">
        <v>79.349999999999994</v>
      </c>
      <c r="G52" s="1" t="s">
        <v>47</v>
      </c>
      <c r="H52" s="1">
        <v>2013</v>
      </c>
      <c r="I52" s="1">
        <v>1</v>
      </c>
      <c r="K52" s="16" t="s">
        <v>50</v>
      </c>
      <c r="L52" s="17">
        <v>6</v>
      </c>
      <c r="M52" s="17">
        <v>98.19</v>
      </c>
      <c r="N52" s="16" t="s">
        <v>73</v>
      </c>
      <c r="O52" s="17">
        <v>1</v>
      </c>
      <c r="P52" s="17">
        <v>79.349999999999994</v>
      </c>
      <c r="Q52" s="1" t="s">
        <v>47</v>
      </c>
      <c r="R52" s="1">
        <v>2013</v>
      </c>
      <c r="S52" s="1">
        <v>1</v>
      </c>
      <c r="U52" s="20" t="s">
        <v>80</v>
      </c>
      <c r="V52" s="1">
        <v>7</v>
      </c>
      <c r="W52" s="1">
        <v>98.7</v>
      </c>
      <c r="X52" t="s">
        <v>26</v>
      </c>
      <c r="Y52" s="1">
        <v>10</v>
      </c>
      <c r="Z52" s="1">
        <v>100.75</v>
      </c>
      <c r="AA52" s="1" t="s">
        <v>103</v>
      </c>
      <c r="AB52" s="1">
        <v>2017</v>
      </c>
      <c r="AC52" s="1" t="s">
        <v>5</v>
      </c>
      <c r="AE52" s="20" t="s">
        <v>50</v>
      </c>
      <c r="AF52" s="1">
        <v>8</v>
      </c>
      <c r="AG52" s="1">
        <v>94.24</v>
      </c>
      <c r="AH52" t="s">
        <v>61</v>
      </c>
      <c r="AI52" s="1">
        <v>11</v>
      </c>
      <c r="AJ52" s="1">
        <v>94.79</v>
      </c>
      <c r="AK52" s="1" t="s">
        <v>103</v>
      </c>
      <c r="AL52" s="1">
        <v>2017</v>
      </c>
      <c r="AM52" s="1" t="s">
        <v>6</v>
      </c>
      <c r="BK52">
        <v>52</v>
      </c>
      <c r="BL52" t="s">
        <v>2</v>
      </c>
      <c r="BM52" s="1">
        <v>7</v>
      </c>
      <c r="BN52" s="1">
        <v>103.47</v>
      </c>
      <c r="BO52" t="s">
        <v>69</v>
      </c>
      <c r="BP52" s="1">
        <v>11</v>
      </c>
      <c r="BQ52" s="1">
        <v>104.42</v>
      </c>
      <c r="BR52" s="1" t="s">
        <v>51</v>
      </c>
      <c r="BS52" s="1">
        <v>2018</v>
      </c>
      <c r="BT52" s="1" t="s">
        <v>6</v>
      </c>
    </row>
    <row r="53" spans="1:72" x14ac:dyDescent="0.5">
      <c r="A53" t="s">
        <v>4</v>
      </c>
      <c r="B53" s="1">
        <v>6</v>
      </c>
      <c r="C53" s="1">
        <v>98.02</v>
      </c>
      <c r="D53" t="s">
        <v>83</v>
      </c>
      <c r="E53" s="1">
        <v>0</v>
      </c>
      <c r="F53" s="1">
        <v>77.97</v>
      </c>
      <c r="G53" s="1" t="s">
        <v>77</v>
      </c>
      <c r="H53" s="1">
        <v>2015</v>
      </c>
      <c r="I53" s="1">
        <v>1</v>
      </c>
      <c r="K53" t="s">
        <v>4</v>
      </c>
      <c r="L53" s="1">
        <v>6</v>
      </c>
      <c r="M53" s="1">
        <v>98.02</v>
      </c>
      <c r="N53" t="s">
        <v>83</v>
      </c>
      <c r="O53" s="1">
        <v>0</v>
      </c>
      <c r="P53" s="1">
        <v>77.97</v>
      </c>
      <c r="Q53" s="1" t="s">
        <v>77</v>
      </c>
      <c r="R53" s="1">
        <v>2015</v>
      </c>
      <c r="S53" s="1">
        <v>1</v>
      </c>
      <c r="U53" t="s">
        <v>2</v>
      </c>
      <c r="V53" s="1">
        <v>10</v>
      </c>
      <c r="W53" s="1">
        <v>98.44</v>
      </c>
      <c r="X53" t="s">
        <v>73</v>
      </c>
      <c r="Y53" s="1">
        <v>3</v>
      </c>
      <c r="Z53" s="1">
        <v>91.6</v>
      </c>
      <c r="AA53" s="1" t="s">
        <v>100</v>
      </c>
      <c r="AB53" s="1">
        <v>2018</v>
      </c>
      <c r="AC53" s="1" t="s">
        <v>5</v>
      </c>
      <c r="AE53" s="8" t="s">
        <v>26</v>
      </c>
      <c r="AF53" s="1">
        <v>5</v>
      </c>
      <c r="AG53" s="1">
        <v>94.11</v>
      </c>
      <c r="AH53" s="8" t="s">
        <v>0</v>
      </c>
      <c r="AI53" s="1">
        <v>8</v>
      </c>
      <c r="AJ53" s="1">
        <v>97.41</v>
      </c>
      <c r="AK53" s="1" t="s">
        <v>29</v>
      </c>
      <c r="AL53" s="1">
        <v>2019</v>
      </c>
      <c r="AM53" s="1" t="s">
        <v>6</v>
      </c>
      <c r="BK53">
        <v>53</v>
      </c>
      <c r="BL53" t="s">
        <v>73</v>
      </c>
      <c r="BM53" s="1">
        <v>1</v>
      </c>
      <c r="BN53" s="1">
        <v>103.37</v>
      </c>
      <c r="BO53" t="s">
        <v>3</v>
      </c>
      <c r="BP53" s="1">
        <v>6</v>
      </c>
      <c r="BQ53" s="1">
        <v>107.69</v>
      </c>
      <c r="BR53" s="1" t="s">
        <v>51</v>
      </c>
      <c r="BS53" s="1">
        <v>2017</v>
      </c>
      <c r="BT53" s="1">
        <v>1</v>
      </c>
    </row>
    <row r="54" spans="1:72" x14ac:dyDescent="0.5">
      <c r="A54" s="19" t="s">
        <v>52</v>
      </c>
      <c r="B54" s="1">
        <v>6</v>
      </c>
      <c r="C54" s="1">
        <v>98.02</v>
      </c>
      <c r="D54" t="s">
        <v>74</v>
      </c>
      <c r="E54" s="1">
        <v>0</v>
      </c>
      <c r="F54" s="1">
        <v>86.24</v>
      </c>
      <c r="G54" s="19" t="s">
        <v>103</v>
      </c>
      <c r="H54" s="1">
        <v>2015</v>
      </c>
      <c r="I54" s="1">
        <v>1</v>
      </c>
      <c r="K54" s="19" t="s">
        <v>52</v>
      </c>
      <c r="L54" s="1">
        <v>6</v>
      </c>
      <c r="M54" s="1">
        <v>98.02</v>
      </c>
      <c r="N54" t="s">
        <v>74</v>
      </c>
      <c r="O54" s="1">
        <v>0</v>
      </c>
      <c r="P54" s="1">
        <v>86.24</v>
      </c>
      <c r="Q54" s="19" t="s">
        <v>103</v>
      </c>
      <c r="R54" s="1">
        <v>2015</v>
      </c>
      <c r="S54" s="1">
        <v>1</v>
      </c>
      <c r="U54" t="s">
        <v>3</v>
      </c>
      <c r="V54" s="1">
        <v>5</v>
      </c>
      <c r="W54" s="1">
        <v>98.42</v>
      </c>
      <c r="X54" t="s">
        <v>4</v>
      </c>
      <c r="Y54" s="1">
        <v>10</v>
      </c>
      <c r="Z54" s="1">
        <v>102.38</v>
      </c>
      <c r="AA54" s="1" t="s">
        <v>77</v>
      </c>
      <c r="AB54" s="1">
        <v>2017</v>
      </c>
      <c r="AC54" s="1" t="s">
        <v>5</v>
      </c>
      <c r="AE54" t="s">
        <v>50</v>
      </c>
      <c r="AF54" s="1">
        <v>11</v>
      </c>
      <c r="AG54" s="1">
        <v>93.97</v>
      </c>
      <c r="AH54" t="s">
        <v>3</v>
      </c>
      <c r="AI54" s="1">
        <v>4</v>
      </c>
      <c r="AJ54" s="1">
        <v>90.58</v>
      </c>
      <c r="AK54" s="1" t="s">
        <v>51</v>
      </c>
      <c r="AL54" s="1">
        <v>2017</v>
      </c>
      <c r="AM54" s="1" t="s">
        <v>6</v>
      </c>
      <c r="BK54">
        <v>54</v>
      </c>
      <c r="BL54" s="19" t="s">
        <v>45</v>
      </c>
      <c r="BM54" s="1">
        <v>11</v>
      </c>
      <c r="BN54" s="1">
        <v>103.16</v>
      </c>
      <c r="BO54" t="s">
        <v>52</v>
      </c>
      <c r="BP54" s="1">
        <v>10</v>
      </c>
      <c r="BQ54" s="1">
        <v>97.7</v>
      </c>
      <c r="BR54" s="19" t="s">
        <v>103</v>
      </c>
      <c r="BS54" s="1">
        <v>2015</v>
      </c>
      <c r="BT54" s="1" t="s">
        <v>7</v>
      </c>
    </row>
    <row r="55" spans="1:72" x14ac:dyDescent="0.5">
      <c r="A55" t="s">
        <v>50</v>
      </c>
      <c r="B55" s="1">
        <v>6</v>
      </c>
      <c r="C55" s="1">
        <v>98.01</v>
      </c>
      <c r="D55" t="s">
        <v>49</v>
      </c>
      <c r="E55" s="1">
        <v>3</v>
      </c>
      <c r="F55" s="1">
        <v>91.85</v>
      </c>
      <c r="G55" s="1" t="s">
        <v>51</v>
      </c>
      <c r="H55" s="1">
        <v>2017</v>
      </c>
      <c r="I55" s="1">
        <v>1</v>
      </c>
      <c r="K55" t="s">
        <v>50</v>
      </c>
      <c r="L55" s="1">
        <v>6</v>
      </c>
      <c r="M55" s="1">
        <v>98.01</v>
      </c>
      <c r="N55" t="s">
        <v>49</v>
      </c>
      <c r="O55" s="1">
        <v>3</v>
      </c>
      <c r="P55" s="1">
        <v>91.85</v>
      </c>
      <c r="Q55" s="1" t="s">
        <v>51</v>
      </c>
      <c r="R55" s="1">
        <v>2017</v>
      </c>
      <c r="S55" s="1">
        <v>1</v>
      </c>
      <c r="U55" s="20" t="s">
        <v>0</v>
      </c>
      <c r="V55" s="1">
        <v>9</v>
      </c>
      <c r="W55" s="1">
        <v>98.36</v>
      </c>
      <c r="X55" t="s">
        <v>50</v>
      </c>
      <c r="Y55" s="1">
        <v>10</v>
      </c>
      <c r="Z55" s="1">
        <v>96.63</v>
      </c>
      <c r="AA55" s="1" t="s">
        <v>103</v>
      </c>
      <c r="AB55" s="1">
        <v>2017</v>
      </c>
      <c r="AC55" s="1" t="s">
        <v>5</v>
      </c>
      <c r="AE55" t="s">
        <v>0</v>
      </c>
      <c r="AF55" s="1">
        <v>9</v>
      </c>
      <c r="AG55" s="1">
        <v>93.91</v>
      </c>
      <c r="AH55" t="s">
        <v>2</v>
      </c>
      <c r="AI55" s="1">
        <v>11</v>
      </c>
      <c r="AJ55" s="1">
        <v>96.81</v>
      </c>
      <c r="AK55" s="1" t="s">
        <v>100</v>
      </c>
      <c r="AL55" s="1">
        <v>2018</v>
      </c>
      <c r="AM55" s="1" t="s">
        <v>6</v>
      </c>
      <c r="BK55">
        <v>55</v>
      </c>
      <c r="BL55" t="s">
        <v>54</v>
      </c>
      <c r="BM55" s="1">
        <v>9</v>
      </c>
      <c r="BN55" s="1">
        <v>103.02</v>
      </c>
      <c r="BO55" s="19" t="s">
        <v>50</v>
      </c>
      <c r="BP55" s="1">
        <v>11</v>
      </c>
      <c r="BQ55" s="1">
        <v>105.08</v>
      </c>
      <c r="BR55" s="1" t="s">
        <v>77</v>
      </c>
      <c r="BS55" s="1">
        <v>2014</v>
      </c>
      <c r="BT55" s="1" t="s">
        <v>7</v>
      </c>
    </row>
    <row r="56" spans="1:72" x14ac:dyDescent="0.5">
      <c r="A56" s="8" t="s">
        <v>3</v>
      </c>
      <c r="B56" s="1">
        <v>6</v>
      </c>
      <c r="C56" s="1">
        <v>97.62</v>
      </c>
      <c r="D56" t="s">
        <v>95</v>
      </c>
      <c r="E56" s="1">
        <v>3</v>
      </c>
      <c r="F56" s="1">
        <v>78.930000000000007</v>
      </c>
      <c r="G56" s="1" t="s">
        <v>51</v>
      </c>
      <c r="H56" s="1">
        <v>2019</v>
      </c>
      <c r="I56" s="1">
        <v>1</v>
      </c>
      <c r="K56" s="8" t="s">
        <v>3</v>
      </c>
      <c r="L56" s="1">
        <v>6</v>
      </c>
      <c r="M56" s="1">
        <v>97.62</v>
      </c>
      <c r="N56" t="s">
        <v>95</v>
      </c>
      <c r="O56" s="1">
        <v>3</v>
      </c>
      <c r="P56" s="1">
        <v>78.930000000000007</v>
      </c>
      <c r="Q56" s="1" t="s">
        <v>51</v>
      </c>
      <c r="R56" s="1">
        <v>2019</v>
      </c>
      <c r="S56" s="1">
        <v>1</v>
      </c>
      <c r="U56" s="8" t="s">
        <v>4</v>
      </c>
      <c r="V56" s="1">
        <v>5</v>
      </c>
      <c r="W56" s="1">
        <v>98.1</v>
      </c>
      <c r="X56" s="8" t="s">
        <v>2</v>
      </c>
      <c r="Y56" s="1">
        <v>8</v>
      </c>
      <c r="Z56" s="1">
        <v>106.33</v>
      </c>
      <c r="AA56" s="1" t="s">
        <v>29</v>
      </c>
      <c r="AB56" s="1">
        <v>2019</v>
      </c>
      <c r="AC56" s="1" t="s">
        <v>5</v>
      </c>
      <c r="AE56" s="20" t="s">
        <v>73</v>
      </c>
      <c r="AF56" s="1">
        <v>11</v>
      </c>
      <c r="AG56" s="1">
        <v>93.79</v>
      </c>
      <c r="AH56" t="s">
        <v>26</v>
      </c>
      <c r="AI56" s="1">
        <v>4</v>
      </c>
      <c r="AJ56" s="1">
        <v>93.5</v>
      </c>
      <c r="AK56" s="1" t="s">
        <v>103</v>
      </c>
      <c r="AL56" s="1">
        <v>2017</v>
      </c>
      <c r="AM56" s="1" t="s">
        <v>6</v>
      </c>
      <c r="BK56">
        <v>56</v>
      </c>
      <c r="BL56" t="s">
        <v>52</v>
      </c>
      <c r="BM56" s="1">
        <v>6</v>
      </c>
      <c r="BN56" s="1">
        <v>102.96</v>
      </c>
      <c r="BO56" t="s">
        <v>3</v>
      </c>
      <c r="BP56" s="1">
        <v>3</v>
      </c>
      <c r="BQ56" s="1">
        <v>99.84</v>
      </c>
      <c r="BR56" s="1" t="s">
        <v>77</v>
      </c>
      <c r="BS56" s="1">
        <v>2015</v>
      </c>
      <c r="BT56" s="1">
        <v>1</v>
      </c>
    </row>
    <row r="57" spans="1:72" x14ac:dyDescent="0.5">
      <c r="A57" s="8" t="s">
        <v>80</v>
      </c>
      <c r="B57" s="1">
        <v>6</v>
      </c>
      <c r="C57" s="1">
        <v>97.57</v>
      </c>
      <c r="D57" t="s">
        <v>73</v>
      </c>
      <c r="E57" s="1">
        <v>3</v>
      </c>
      <c r="F57" s="1">
        <v>93.35</v>
      </c>
      <c r="G57" s="1" t="s">
        <v>51</v>
      </c>
      <c r="H57" s="1">
        <v>2019</v>
      </c>
      <c r="I57" s="1">
        <v>1</v>
      </c>
      <c r="K57" s="8" t="s">
        <v>80</v>
      </c>
      <c r="L57" s="1">
        <v>6</v>
      </c>
      <c r="M57" s="1">
        <v>97.57</v>
      </c>
      <c r="N57" t="s">
        <v>73</v>
      </c>
      <c r="O57" s="1">
        <v>3</v>
      </c>
      <c r="P57" s="1">
        <v>93.35</v>
      </c>
      <c r="Q57" s="1" t="s">
        <v>51</v>
      </c>
      <c r="R57" s="1">
        <v>2019</v>
      </c>
      <c r="S57" s="1">
        <v>1</v>
      </c>
      <c r="U57" s="20" t="s">
        <v>4</v>
      </c>
      <c r="V57" s="17">
        <v>2</v>
      </c>
      <c r="W57" s="17">
        <v>98.09</v>
      </c>
      <c r="X57" s="20" t="s">
        <v>50</v>
      </c>
      <c r="Y57" s="17">
        <v>10</v>
      </c>
      <c r="Z57" s="17">
        <v>112.41</v>
      </c>
      <c r="AA57" s="1" t="s">
        <v>47</v>
      </c>
      <c r="AB57" s="6">
        <v>2016</v>
      </c>
      <c r="AC57" s="1" t="s">
        <v>5</v>
      </c>
      <c r="AE57" s="8" t="s">
        <v>1</v>
      </c>
      <c r="AF57" s="1">
        <v>3</v>
      </c>
      <c r="AG57" s="1">
        <v>93.6</v>
      </c>
      <c r="AH57" s="8" t="s">
        <v>2</v>
      </c>
      <c r="AI57" s="1">
        <v>8</v>
      </c>
      <c r="AJ57" s="1">
        <v>96.02</v>
      </c>
      <c r="AK57" s="1" t="s">
        <v>29</v>
      </c>
      <c r="AL57" s="1">
        <v>2019</v>
      </c>
      <c r="AM57" s="1" t="s">
        <v>6</v>
      </c>
      <c r="BK57">
        <v>57</v>
      </c>
      <c r="BL57" s="20" t="s">
        <v>73</v>
      </c>
      <c r="BM57" s="1">
        <v>6</v>
      </c>
      <c r="BN57" s="1">
        <v>102.91</v>
      </c>
      <c r="BO57" t="s">
        <v>86</v>
      </c>
      <c r="BP57" s="1">
        <v>4</v>
      </c>
      <c r="BQ57" s="1">
        <v>98.73</v>
      </c>
      <c r="BR57" s="1" t="s">
        <v>103</v>
      </c>
      <c r="BS57" s="1">
        <v>2017</v>
      </c>
      <c r="BT57" s="1">
        <v>1</v>
      </c>
    </row>
    <row r="58" spans="1:72" x14ac:dyDescent="0.5">
      <c r="A58" t="s">
        <v>4</v>
      </c>
      <c r="B58" s="1">
        <v>6</v>
      </c>
      <c r="C58" s="1">
        <v>97.4</v>
      </c>
      <c r="D58" t="s">
        <v>83</v>
      </c>
      <c r="E58" s="1">
        <v>3</v>
      </c>
      <c r="F58" s="1">
        <v>79.64</v>
      </c>
      <c r="G58" s="1" t="s">
        <v>77</v>
      </c>
      <c r="H58" s="1">
        <v>2016</v>
      </c>
      <c r="I58" s="1">
        <v>1</v>
      </c>
      <c r="K58" t="s">
        <v>4</v>
      </c>
      <c r="L58" s="1">
        <v>6</v>
      </c>
      <c r="M58" s="1">
        <v>97.4</v>
      </c>
      <c r="N58" t="s">
        <v>83</v>
      </c>
      <c r="O58" s="1">
        <v>3</v>
      </c>
      <c r="P58" s="1">
        <v>79.64</v>
      </c>
      <c r="Q58" s="1" t="s">
        <v>77</v>
      </c>
      <c r="R58" s="1">
        <v>2016</v>
      </c>
      <c r="S58" s="1">
        <v>1</v>
      </c>
      <c r="U58" s="20" t="s">
        <v>69</v>
      </c>
      <c r="V58" s="1">
        <v>5</v>
      </c>
      <c r="W58" s="1">
        <v>98.06</v>
      </c>
      <c r="X58" s="19" t="s">
        <v>26</v>
      </c>
      <c r="Y58" s="1">
        <v>8</v>
      </c>
      <c r="Z58" s="1">
        <v>99.33</v>
      </c>
      <c r="AA58" s="19" t="s">
        <v>103</v>
      </c>
      <c r="AB58" s="1">
        <v>2015</v>
      </c>
      <c r="AC58" s="1" t="s">
        <v>5</v>
      </c>
      <c r="AE58" s="20" t="s">
        <v>26</v>
      </c>
      <c r="AF58" s="1">
        <v>4</v>
      </c>
      <c r="AG58" s="1">
        <v>93.5</v>
      </c>
      <c r="AH58" t="s">
        <v>73</v>
      </c>
      <c r="AI58" s="1">
        <v>11</v>
      </c>
      <c r="AJ58" s="1">
        <v>93.79</v>
      </c>
      <c r="AK58" s="1" t="s">
        <v>103</v>
      </c>
      <c r="AL58" s="1">
        <v>2017</v>
      </c>
      <c r="AM58" s="1" t="s">
        <v>6</v>
      </c>
      <c r="BK58">
        <v>58</v>
      </c>
      <c r="BL58" s="8" t="s">
        <v>1</v>
      </c>
      <c r="BM58" s="1">
        <v>8</v>
      </c>
      <c r="BN58" s="1">
        <v>102.86</v>
      </c>
      <c r="BO58" s="8" t="s">
        <v>63</v>
      </c>
      <c r="BP58" s="1">
        <v>3</v>
      </c>
      <c r="BQ58" s="1">
        <v>87.2</v>
      </c>
      <c r="BR58" s="1" t="s">
        <v>51</v>
      </c>
      <c r="BS58" s="1">
        <v>2019</v>
      </c>
      <c r="BT58" s="1" t="s">
        <v>5</v>
      </c>
    </row>
    <row r="59" spans="1:72" x14ac:dyDescent="0.5">
      <c r="A59" s="20" t="s">
        <v>52</v>
      </c>
      <c r="B59" s="1">
        <v>6</v>
      </c>
      <c r="C59" s="1">
        <v>97.36</v>
      </c>
      <c r="D59" t="s">
        <v>49</v>
      </c>
      <c r="E59" s="1">
        <v>2</v>
      </c>
      <c r="F59" s="1">
        <v>86.97</v>
      </c>
      <c r="G59" s="1" t="s">
        <v>103</v>
      </c>
      <c r="H59" s="1">
        <v>2016</v>
      </c>
      <c r="I59" s="1">
        <v>1</v>
      </c>
      <c r="K59" s="20" t="s">
        <v>52</v>
      </c>
      <c r="L59" s="1">
        <v>6</v>
      </c>
      <c r="M59" s="1">
        <v>97.36</v>
      </c>
      <c r="N59" t="s">
        <v>49</v>
      </c>
      <c r="O59" s="1">
        <v>2</v>
      </c>
      <c r="P59" s="1">
        <v>86.97</v>
      </c>
      <c r="Q59" s="1" t="s">
        <v>103</v>
      </c>
      <c r="R59" s="1">
        <v>2016</v>
      </c>
      <c r="S59" s="1">
        <v>1</v>
      </c>
      <c r="U59" t="s">
        <v>2</v>
      </c>
      <c r="V59" s="1">
        <v>5</v>
      </c>
      <c r="W59" s="1">
        <v>98.03</v>
      </c>
      <c r="X59" t="s">
        <v>80</v>
      </c>
      <c r="Y59" s="1">
        <v>8</v>
      </c>
      <c r="Z59" s="1">
        <v>95.53</v>
      </c>
      <c r="AA59" s="1" t="s">
        <v>100</v>
      </c>
      <c r="AB59" s="22">
        <v>2019</v>
      </c>
      <c r="AC59" s="1" t="s">
        <v>5</v>
      </c>
      <c r="AE59" t="s">
        <v>55</v>
      </c>
      <c r="AF59" s="1">
        <v>4</v>
      </c>
      <c r="AG59" s="1">
        <v>93.11</v>
      </c>
      <c r="AH59" s="19" t="s">
        <v>50</v>
      </c>
      <c r="AI59" s="1">
        <v>10</v>
      </c>
      <c r="AJ59" s="1">
        <v>106.55</v>
      </c>
      <c r="AK59" s="1" t="s">
        <v>77</v>
      </c>
      <c r="AL59" s="1">
        <v>2014</v>
      </c>
      <c r="AM59" s="1" t="s">
        <v>6</v>
      </c>
      <c r="BK59">
        <v>59</v>
      </c>
      <c r="BL59" s="19" t="s">
        <v>50</v>
      </c>
      <c r="BM59" s="6">
        <v>6</v>
      </c>
      <c r="BN59" s="6">
        <v>102.85</v>
      </c>
      <c r="BO59" s="19" t="s">
        <v>75</v>
      </c>
      <c r="BP59" s="6">
        <v>2</v>
      </c>
      <c r="BQ59" s="6">
        <v>86.28</v>
      </c>
      <c r="BR59" s="1" t="s">
        <v>47</v>
      </c>
      <c r="BS59" s="1">
        <v>2014</v>
      </c>
      <c r="BT59" s="1">
        <v>1</v>
      </c>
    </row>
    <row r="60" spans="1:72" x14ac:dyDescent="0.5">
      <c r="A60" s="19" t="s">
        <v>69</v>
      </c>
      <c r="B60" s="1">
        <v>6</v>
      </c>
      <c r="C60" s="1">
        <v>97.08</v>
      </c>
      <c r="D60" t="s">
        <v>30</v>
      </c>
      <c r="E60" s="1">
        <v>1</v>
      </c>
      <c r="F60" s="1">
        <v>84.35</v>
      </c>
      <c r="G60" s="1" t="s">
        <v>77</v>
      </c>
      <c r="H60" s="1">
        <v>2014</v>
      </c>
      <c r="I60" s="1">
        <v>1</v>
      </c>
      <c r="K60" s="19" t="s">
        <v>69</v>
      </c>
      <c r="L60" s="1">
        <v>6</v>
      </c>
      <c r="M60" s="1">
        <v>97.08</v>
      </c>
      <c r="N60" t="s">
        <v>30</v>
      </c>
      <c r="O60" s="1">
        <v>1</v>
      </c>
      <c r="P60" s="1">
        <v>84.35</v>
      </c>
      <c r="Q60" s="1" t="s">
        <v>77</v>
      </c>
      <c r="R60" s="1">
        <v>2014</v>
      </c>
      <c r="S60" s="1">
        <v>1</v>
      </c>
      <c r="U60" t="s">
        <v>80</v>
      </c>
      <c r="V60" s="1">
        <v>10</v>
      </c>
      <c r="W60" s="1">
        <v>97.7</v>
      </c>
      <c r="X60" t="s">
        <v>69</v>
      </c>
      <c r="Y60" s="1">
        <v>4</v>
      </c>
      <c r="Z60" s="1">
        <v>99.43</v>
      </c>
      <c r="AA60" s="1" t="s">
        <v>77</v>
      </c>
      <c r="AB60" s="1">
        <v>2017</v>
      </c>
      <c r="AC60" s="1" t="s">
        <v>5</v>
      </c>
      <c r="AE60" s="19" t="s">
        <v>45</v>
      </c>
      <c r="AF60" s="6">
        <v>10</v>
      </c>
      <c r="AG60" s="6">
        <v>93.08</v>
      </c>
      <c r="AH60" s="19" t="s">
        <v>52</v>
      </c>
      <c r="AI60" s="6">
        <v>9</v>
      </c>
      <c r="AJ60" s="6">
        <v>93.08</v>
      </c>
      <c r="AK60" s="1" t="s">
        <v>47</v>
      </c>
      <c r="AL60" s="1">
        <v>2015</v>
      </c>
      <c r="AM60" s="1" t="s">
        <v>6</v>
      </c>
      <c r="BK60">
        <v>60</v>
      </c>
      <c r="BL60" s="20" t="s">
        <v>0</v>
      </c>
      <c r="BM60" s="1">
        <v>10</v>
      </c>
      <c r="BN60" s="1">
        <v>102.79</v>
      </c>
      <c r="BO60" t="s">
        <v>3</v>
      </c>
      <c r="BP60" s="1">
        <v>5</v>
      </c>
      <c r="BQ60" s="1">
        <v>91.57</v>
      </c>
      <c r="BR60" s="1" t="s">
        <v>103</v>
      </c>
      <c r="BS60" s="1">
        <v>2018</v>
      </c>
      <c r="BT60" s="1" t="s">
        <v>6</v>
      </c>
    </row>
    <row r="61" spans="1:72" x14ac:dyDescent="0.5">
      <c r="A61" s="8" t="s">
        <v>27</v>
      </c>
      <c r="B61" s="1">
        <v>6</v>
      </c>
      <c r="C61" s="1">
        <v>96.87</v>
      </c>
      <c r="D61" s="8" t="s">
        <v>3</v>
      </c>
      <c r="E61" s="1">
        <v>4</v>
      </c>
      <c r="F61" s="1">
        <v>93.51</v>
      </c>
      <c r="G61" s="1" t="s">
        <v>29</v>
      </c>
      <c r="H61" s="1">
        <v>2019</v>
      </c>
      <c r="I61" s="1">
        <v>1</v>
      </c>
      <c r="K61" s="8" t="s">
        <v>27</v>
      </c>
      <c r="L61" s="1">
        <v>6</v>
      </c>
      <c r="M61" s="1">
        <v>96.87</v>
      </c>
      <c r="N61" s="8" t="s">
        <v>3</v>
      </c>
      <c r="O61" s="1">
        <v>4</v>
      </c>
      <c r="P61" s="1">
        <v>93.51</v>
      </c>
      <c r="Q61" s="1" t="s">
        <v>29</v>
      </c>
      <c r="R61" s="1">
        <v>2019</v>
      </c>
      <c r="S61" s="1">
        <v>1</v>
      </c>
      <c r="U61" s="20" t="s">
        <v>1</v>
      </c>
      <c r="V61" s="1">
        <v>7</v>
      </c>
      <c r="W61" s="1">
        <v>97.61</v>
      </c>
      <c r="X61" t="s">
        <v>3</v>
      </c>
      <c r="Y61" s="1">
        <v>10</v>
      </c>
      <c r="Z61" s="1">
        <v>99.43</v>
      </c>
      <c r="AA61" s="1" t="s">
        <v>103</v>
      </c>
      <c r="AB61" s="1">
        <v>2018</v>
      </c>
      <c r="AC61" s="1" t="s">
        <v>5</v>
      </c>
      <c r="AE61" s="19" t="s">
        <v>52</v>
      </c>
      <c r="AF61" s="6">
        <v>9</v>
      </c>
      <c r="AG61" s="6">
        <v>93.08</v>
      </c>
      <c r="AH61" s="19" t="s">
        <v>45</v>
      </c>
      <c r="AI61" s="6">
        <v>10</v>
      </c>
      <c r="AJ61" s="6">
        <v>93.08</v>
      </c>
      <c r="AK61" s="1" t="s">
        <v>47</v>
      </c>
      <c r="AL61" s="1">
        <v>2015</v>
      </c>
      <c r="AM61" s="1" t="s">
        <v>6</v>
      </c>
      <c r="BK61">
        <v>61</v>
      </c>
      <c r="BL61" s="20" t="s">
        <v>2</v>
      </c>
      <c r="BM61" s="1">
        <v>10</v>
      </c>
      <c r="BN61" s="1">
        <v>102.76</v>
      </c>
      <c r="BO61" t="s">
        <v>69</v>
      </c>
      <c r="BP61" s="1">
        <v>3</v>
      </c>
      <c r="BQ61" s="1">
        <v>91.52</v>
      </c>
      <c r="BR61" s="1" t="s">
        <v>103</v>
      </c>
      <c r="BS61" s="1">
        <v>2018</v>
      </c>
      <c r="BT61" s="1" t="s">
        <v>6</v>
      </c>
    </row>
    <row r="62" spans="1:72" x14ac:dyDescent="0.5">
      <c r="A62" s="19" t="s">
        <v>50</v>
      </c>
      <c r="B62" s="1">
        <v>6</v>
      </c>
      <c r="C62" s="1">
        <v>96.72</v>
      </c>
      <c r="D62" t="s">
        <v>65</v>
      </c>
      <c r="E62" s="1">
        <v>4</v>
      </c>
      <c r="F62" s="1">
        <v>91.91</v>
      </c>
      <c r="G62" s="1" t="s">
        <v>77</v>
      </c>
      <c r="H62" s="1">
        <v>2014</v>
      </c>
      <c r="I62" s="1">
        <v>1</v>
      </c>
      <c r="K62" s="19" t="s">
        <v>50</v>
      </c>
      <c r="L62" s="1">
        <v>6</v>
      </c>
      <c r="M62" s="1">
        <v>96.72</v>
      </c>
      <c r="N62" t="s">
        <v>65</v>
      </c>
      <c r="O62" s="1">
        <v>4</v>
      </c>
      <c r="P62" s="1">
        <v>91.91</v>
      </c>
      <c r="Q62" s="1" t="s">
        <v>77</v>
      </c>
      <c r="R62" s="1">
        <v>2014</v>
      </c>
      <c r="S62" s="1">
        <v>1</v>
      </c>
      <c r="U62" t="s">
        <v>4</v>
      </c>
      <c r="V62" s="1">
        <v>7</v>
      </c>
      <c r="W62" s="1">
        <v>97.5</v>
      </c>
      <c r="X62" t="s">
        <v>55</v>
      </c>
      <c r="Y62" s="1">
        <v>10</v>
      </c>
      <c r="Z62" s="1">
        <v>95.95</v>
      </c>
      <c r="AA62" s="1" t="s">
        <v>77</v>
      </c>
      <c r="AB62" s="1">
        <v>2016</v>
      </c>
      <c r="AC62" s="1" t="s">
        <v>5</v>
      </c>
      <c r="AE62" t="s">
        <v>80</v>
      </c>
      <c r="AF62" s="1">
        <v>4</v>
      </c>
      <c r="AG62" s="1">
        <v>92.68</v>
      </c>
      <c r="AH62" t="s">
        <v>69</v>
      </c>
      <c r="AI62" s="1">
        <v>11</v>
      </c>
      <c r="AJ62" s="1">
        <v>95.27</v>
      </c>
      <c r="AK62" s="1" t="s">
        <v>51</v>
      </c>
      <c r="AL62" s="1">
        <v>2017</v>
      </c>
      <c r="AM62" s="1" t="s">
        <v>6</v>
      </c>
      <c r="BK62">
        <v>62</v>
      </c>
      <c r="BL62" t="s">
        <v>52</v>
      </c>
      <c r="BM62" s="1">
        <v>4</v>
      </c>
      <c r="BN62" s="1">
        <v>102.75</v>
      </c>
      <c r="BO62" t="s">
        <v>54</v>
      </c>
      <c r="BP62" s="1">
        <v>8</v>
      </c>
      <c r="BQ62" s="1">
        <v>105.19</v>
      </c>
      <c r="BR62" s="1" t="s">
        <v>77</v>
      </c>
      <c r="BS62" s="1">
        <v>2015</v>
      </c>
      <c r="BT62" s="1" t="s">
        <v>5</v>
      </c>
    </row>
    <row r="63" spans="1:72" x14ac:dyDescent="0.5">
      <c r="A63" s="8" t="s">
        <v>4</v>
      </c>
      <c r="B63" s="1">
        <v>6</v>
      </c>
      <c r="C63" s="1">
        <v>96.67</v>
      </c>
      <c r="D63" t="s">
        <v>89</v>
      </c>
      <c r="E63" s="1">
        <v>0</v>
      </c>
      <c r="F63" s="1">
        <v>79.34</v>
      </c>
      <c r="G63" s="1" t="s">
        <v>51</v>
      </c>
      <c r="H63" s="1">
        <v>2019</v>
      </c>
      <c r="I63" s="1">
        <v>1</v>
      </c>
      <c r="K63" s="8" t="s">
        <v>4</v>
      </c>
      <c r="L63" s="1">
        <v>6</v>
      </c>
      <c r="M63" s="1">
        <v>96.67</v>
      </c>
      <c r="N63" t="s">
        <v>89</v>
      </c>
      <c r="O63" s="1">
        <v>0</v>
      </c>
      <c r="P63" s="1">
        <v>79.34</v>
      </c>
      <c r="Q63" s="1" t="s">
        <v>51</v>
      </c>
      <c r="R63" s="1">
        <v>2019</v>
      </c>
      <c r="S63" s="1">
        <v>1</v>
      </c>
      <c r="U63" t="s">
        <v>50</v>
      </c>
      <c r="V63" s="1">
        <v>10</v>
      </c>
      <c r="W63" s="1">
        <v>97.31</v>
      </c>
      <c r="X63" t="s">
        <v>61</v>
      </c>
      <c r="Y63" s="1">
        <v>9</v>
      </c>
      <c r="Z63" s="1">
        <v>91.22</v>
      </c>
      <c r="AA63" s="1" t="s">
        <v>51</v>
      </c>
      <c r="AB63" s="1">
        <v>2017</v>
      </c>
      <c r="AC63" s="1" t="s">
        <v>5</v>
      </c>
      <c r="AE63" s="20" t="s">
        <v>55</v>
      </c>
      <c r="AF63" s="17">
        <v>4</v>
      </c>
      <c r="AG63" s="17">
        <v>91.81</v>
      </c>
      <c r="AH63" s="20" t="s">
        <v>50</v>
      </c>
      <c r="AI63" s="17">
        <v>11</v>
      </c>
      <c r="AJ63" s="17">
        <v>102.47</v>
      </c>
      <c r="AK63" s="6" t="s">
        <v>47</v>
      </c>
      <c r="AL63" s="6">
        <v>2016</v>
      </c>
      <c r="AM63" s="1" t="s">
        <v>6</v>
      </c>
      <c r="BK63">
        <v>63</v>
      </c>
      <c r="BL63" s="19" t="s">
        <v>3</v>
      </c>
      <c r="BM63" s="1">
        <v>6</v>
      </c>
      <c r="BN63" s="1">
        <v>102.5</v>
      </c>
      <c r="BO63" t="s">
        <v>85</v>
      </c>
      <c r="BP63" s="1">
        <v>3</v>
      </c>
      <c r="BQ63" s="1">
        <v>83.93</v>
      </c>
      <c r="BR63" s="1" t="s">
        <v>77</v>
      </c>
      <c r="BS63" s="1">
        <v>2014</v>
      </c>
      <c r="BT63" s="1">
        <v>1</v>
      </c>
    </row>
    <row r="64" spans="1:72" x14ac:dyDescent="0.5">
      <c r="A64" s="20" t="s">
        <v>69</v>
      </c>
      <c r="B64" s="1">
        <v>6</v>
      </c>
      <c r="C64" s="1">
        <v>96.53</v>
      </c>
      <c r="D64" t="s">
        <v>30</v>
      </c>
      <c r="E64" s="1">
        <v>1</v>
      </c>
      <c r="F64" s="1">
        <v>81.09</v>
      </c>
      <c r="G64" s="1" t="s">
        <v>103</v>
      </c>
      <c r="H64" s="1">
        <v>2016</v>
      </c>
      <c r="I64" s="1">
        <v>1</v>
      </c>
      <c r="K64" s="20" t="s">
        <v>69</v>
      </c>
      <c r="L64" s="1">
        <v>6</v>
      </c>
      <c r="M64" s="1">
        <v>96.53</v>
      </c>
      <c r="N64" t="s">
        <v>30</v>
      </c>
      <c r="O64" s="1">
        <v>1</v>
      </c>
      <c r="P64" s="1">
        <v>81.09</v>
      </c>
      <c r="Q64" s="1" t="s">
        <v>103</v>
      </c>
      <c r="R64" s="1">
        <v>2016</v>
      </c>
      <c r="S64" s="1">
        <v>1</v>
      </c>
      <c r="U64" t="s">
        <v>78</v>
      </c>
      <c r="V64" s="1">
        <v>5</v>
      </c>
      <c r="W64" s="1">
        <v>97.26</v>
      </c>
      <c r="X64" t="s">
        <v>26</v>
      </c>
      <c r="Y64" s="1">
        <v>10</v>
      </c>
      <c r="Z64" s="1">
        <v>101.05</v>
      </c>
      <c r="AA64" s="1" t="s">
        <v>77</v>
      </c>
      <c r="AB64" s="1">
        <v>2017</v>
      </c>
      <c r="AC64" s="1" t="s">
        <v>5</v>
      </c>
      <c r="AE64" t="s">
        <v>80</v>
      </c>
      <c r="AF64" s="1">
        <v>10</v>
      </c>
      <c r="AG64" s="1">
        <v>91.6</v>
      </c>
      <c r="AH64" t="s">
        <v>0</v>
      </c>
      <c r="AI64" s="1">
        <v>11</v>
      </c>
      <c r="AJ64" s="1">
        <v>91.55</v>
      </c>
      <c r="AK64" s="1" t="s">
        <v>77</v>
      </c>
      <c r="AL64" s="1">
        <v>2017</v>
      </c>
      <c r="AM64" s="1" t="s">
        <v>6</v>
      </c>
      <c r="BK64">
        <v>64</v>
      </c>
      <c r="BL64" s="19" t="s">
        <v>55</v>
      </c>
      <c r="BM64" s="1">
        <v>6</v>
      </c>
      <c r="BN64" s="1">
        <v>102.48</v>
      </c>
      <c r="BO64" t="s">
        <v>82</v>
      </c>
      <c r="BP64" s="1">
        <v>0</v>
      </c>
      <c r="BQ64" s="1">
        <v>86.68</v>
      </c>
      <c r="BR64" s="1" t="s">
        <v>77</v>
      </c>
      <c r="BS64" s="1">
        <v>2014</v>
      </c>
      <c r="BT64" s="1">
        <v>1</v>
      </c>
    </row>
    <row r="65" spans="1:72" x14ac:dyDescent="0.5">
      <c r="A65" s="20" t="s">
        <v>66</v>
      </c>
      <c r="B65" s="1">
        <v>4</v>
      </c>
      <c r="C65" s="1">
        <v>96.5</v>
      </c>
      <c r="D65" s="19" t="s">
        <v>3</v>
      </c>
      <c r="E65" s="1">
        <v>6</v>
      </c>
      <c r="F65" s="1">
        <v>92.55</v>
      </c>
      <c r="G65" s="19" t="s">
        <v>103</v>
      </c>
      <c r="H65" s="1">
        <v>2015</v>
      </c>
      <c r="I65" s="1">
        <v>1</v>
      </c>
      <c r="K65" s="20" t="s">
        <v>66</v>
      </c>
      <c r="L65" s="1">
        <v>4</v>
      </c>
      <c r="M65" s="1">
        <v>96.5</v>
      </c>
      <c r="N65" s="19" t="s">
        <v>3</v>
      </c>
      <c r="O65" s="1">
        <v>6</v>
      </c>
      <c r="P65" s="1">
        <v>92.55</v>
      </c>
      <c r="Q65" s="19" t="s">
        <v>103</v>
      </c>
      <c r="R65" s="1">
        <v>2015</v>
      </c>
      <c r="S65" s="1">
        <v>1</v>
      </c>
      <c r="U65" s="18" t="s">
        <v>48</v>
      </c>
      <c r="V65" s="6">
        <v>5</v>
      </c>
      <c r="W65" s="6">
        <v>97.19</v>
      </c>
      <c r="X65" s="18" t="s">
        <v>45</v>
      </c>
      <c r="Y65" s="6">
        <v>8</v>
      </c>
      <c r="Z65" s="6">
        <v>99.02</v>
      </c>
      <c r="AA65" s="1" t="s">
        <v>47</v>
      </c>
      <c r="AB65" s="1">
        <v>2013</v>
      </c>
      <c r="AC65" s="1" t="s">
        <v>5</v>
      </c>
      <c r="AE65" s="20" t="s">
        <v>3</v>
      </c>
      <c r="AF65" s="1">
        <v>5</v>
      </c>
      <c r="AG65" s="1">
        <v>91.57</v>
      </c>
      <c r="AH65" t="s">
        <v>0</v>
      </c>
      <c r="AI65" s="1">
        <v>10</v>
      </c>
      <c r="AJ65" s="1">
        <v>102.79</v>
      </c>
      <c r="AK65" s="1" t="s">
        <v>103</v>
      </c>
      <c r="AL65" s="1">
        <v>2018</v>
      </c>
      <c r="AM65" s="1" t="s">
        <v>6</v>
      </c>
      <c r="BK65">
        <v>65</v>
      </c>
      <c r="BL65" s="20" t="s">
        <v>50</v>
      </c>
      <c r="BM65" s="17">
        <v>11</v>
      </c>
      <c r="BN65" s="17">
        <v>102.47</v>
      </c>
      <c r="BO65" s="20" t="s">
        <v>55</v>
      </c>
      <c r="BP65" s="17">
        <v>4</v>
      </c>
      <c r="BQ65" s="17">
        <v>91.81</v>
      </c>
      <c r="BR65" s="6" t="s">
        <v>47</v>
      </c>
      <c r="BS65" s="6">
        <v>2016</v>
      </c>
      <c r="BT65" s="1" t="s">
        <v>6</v>
      </c>
    </row>
    <row r="66" spans="1:72" x14ac:dyDescent="0.5">
      <c r="A66" s="19" t="s">
        <v>52</v>
      </c>
      <c r="B66" s="6">
        <v>5</v>
      </c>
      <c r="C66" s="6">
        <v>96.47</v>
      </c>
      <c r="D66" s="19" t="s">
        <v>73</v>
      </c>
      <c r="E66" s="6">
        <v>6</v>
      </c>
      <c r="F66" s="6">
        <v>98.66</v>
      </c>
      <c r="G66" s="1" t="s">
        <v>47</v>
      </c>
      <c r="H66" s="1">
        <v>2014</v>
      </c>
      <c r="I66" s="1">
        <v>1</v>
      </c>
      <c r="K66" s="19" t="s">
        <v>52</v>
      </c>
      <c r="L66" s="6">
        <v>5</v>
      </c>
      <c r="M66" s="6">
        <v>96.47</v>
      </c>
      <c r="N66" s="19" t="s">
        <v>73</v>
      </c>
      <c r="O66" s="6">
        <v>6</v>
      </c>
      <c r="P66" s="6">
        <v>98.66</v>
      </c>
      <c r="Q66" s="1" t="s">
        <v>47</v>
      </c>
      <c r="R66" s="1">
        <v>2014</v>
      </c>
      <c r="S66" s="1">
        <v>1</v>
      </c>
      <c r="U66" t="s">
        <v>0</v>
      </c>
      <c r="V66" s="1">
        <v>4</v>
      </c>
      <c r="W66" s="1">
        <v>97.16</v>
      </c>
      <c r="X66" s="19" t="s">
        <v>69</v>
      </c>
      <c r="Y66" s="1">
        <v>10</v>
      </c>
      <c r="Z66" s="1">
        <v>101.91</v>
      </c>
      <c r="AA66" s="1" t="s">
        <v>51</v>
      </c>
      <c r="AB66" s="1">
        <v>2018</v>
      </c>
      <c r="AC66" s="1" t="s">
        <v>5</v>
      </c>
      <c r="AE66" t="s">
        <v>0</v>
      </c>
      <c r="AF66" s="1">
        <v>11</v>
      </c>
      <c r="AG66" s="1">
        <v>91.55</v>
      </c>
      <c r="AH66" t="s">
        <v>80</v>
      </c>
      <c r="AI66" s="1">
        <v>10</v>
      </c>
      <c r="AJ66" s="1">
        <v>91.6</v>
      </c>
      <c r="AK66" s="1" t="s">
        <v>77</v>
      </c>
      <c r="AL66" s="1">
        <v>2017</v>
      </c>
      <c r="AM66" s="1" t="s">
        <v>6</v>
      </c>
      <c r="BK66">
        <v>66</v>
      </c>
      <c r="BL66" s="20" t="s">
        <v>2</v>
      </c>
      <c r="BM66" s="1">
        <v>6</v>
      </c>
      <c r="BN66" s="1">
        <v>102.45</v>
      </c>
      <c r="BO66" t="s">
        <v>49</v>
      </c>
      <c r="BP66" s="1">
        <v>2</v>
      </c>
      <c r="BQ66" s="1">
        <v>85.78</v>
      </c>
      <c r="BR66" s="1" t="s">
        <v>103</v>
      </c>
      <c r="BS66" s="1">
        <v>2018</v>
      </c>
      <c r="BT66" s="1">
        <v>1</v>
      </c>
    </row>
    <row r="67" spans="1:72" x14ac:dyDescent="0.5">
      <c r="A67" t="s">
        <v>4</v>
      </c>
      <c r="B67" s="1">
        <v>6</v>
      </c>
      <c r="C67" s="1">
        <v>96.47</v>
      </c>
      <c r="D67" t="s">
        <v>53</v>
      </c>
      <c r="E67" s="1">
        <v>1</v>
      </c>
      <c r="F67" s="1">
        <v>78.25</v>
      </c>
      <c r="G67" s="1" t="s">
        <v>77</v>
      </c>
      <c r="H67" s="1">
        <v>2017</v>
      </c>
      <c r="I67" s="1">
        <v>1</v>
      </c>
      <c r="K67" t="s">
        <v>4</v>
      </c>
      <c r="L67" s="1">
        <v>6</v>
      </c>
      <c r="M67" s="1">
        <v>96.47</v>
      </c>
      <c r="N67" t="s">
        <v>53</v>
      </c>
      <c r="O67" s="1">
        <v>1</v>
      </c>
      <c r="P67" s="1">
        <v>78.25</v>
      </c>
      <c r="Q67" s="1" t="s">
        <v>77</v>
      </c>
      <c r="R67" s="1">
        <v>2017</v>
      </c>
      <c r="S67" s="1">
        <v>1</v>
      </c>
      <c r="U67" s="19" t="s">
        <v>26</v>
      </c>
      <c r="V67" s="6">
        <v>6</v>
      </c>
      <c r="W67" s="6">
        <v>97.02</v>
      </c>
      <c r="X67" s="19" t="s">
        <v>69</v>
      </c>
      <c r="Y67" s="6">
        <v>8</v>
      </c>
      <c r="Z67" s="6">
        <v>96.78</v>
      </c>
      <c r="AA67" s="1" t="s">
        <v>47</v>
      </c>
      <c r="AB67" s="1">
        <v>2015</v>
      </c>
      <c r="AC67" s="1" t="s">
        <v>5</v>
      </c>
      <c r="AE67" s="20" t="s">
        <v>69</v>
      </c>
      <c r="AF67" s="1">
        <v>3</v>
      </c>
      <c r="AG67" s="1">
        <v>91.52</v>
      </c>
      <c r="AH67" t="s">
        <v>2</v>
      </c>
      <c r="AI67" s="1">
        <v>10</v>
      </c>
      <c r="AJ67" s="1">
        <v>102.76</v>
      </c>
      <c r="AK67" s="1" t="s">
        <v>103</v>
      </c>
      <c r="AL67" s="1">
        <v>2018</v>
      </c>
      <c r="AM67" s="1" t="s">
        <v>6</v>
      </c>
      <c r="BK67">
        <v>67</v>
      </c>
      <c r="BL67" t="s">
        <v>4</v>
      </c>
      <c r="BM67" s="1">
        <v>10</v>
      </c>
      <c r="BN67" s="1">
        <v>102.38</v>
      </c>
      <c r="BO67" t="s">
        <v>3</v>
      </c>
      <c r="BP67" s="1">
        <v>5</v>
      </c>
      <c r="BQ67" s="1">
        <v>98.42</v>
      </c>
      <c r="BR67" s="1" t="s">
        <v>77</v>
      </c>
      <c r="BS67" s="1">
        <v>2017</v>
      </c>
      <c r="BT67" s="1" t="s">
        <v>5</v>
      </c>
    </row>
    <row r="68" spans="1:72" x14ac:dyDescent="0.5">
      <c r="A68" t="s">
        <v>1</v>
      </c>
      <c r="B68" s="1">
        <v>6</v>
      </c>
      <c r="C68" s="1">
        <v>96.2</v>
      </c>
      <c r="D68" t="s">
        <v>3</v>
      </c>
      <c r="E68" s="1">
        <v>5</v>
      </c>
      <c r="F68" s="1">
        <v>93.61</v>
      </c>
      <c r="G68" s="1" t="s">
        <v>100</v>
      </c>
      <c r="H68" s="1">
        <v>2018</v>
      </c>
      <c r="I68" s="1">
        <v>1</v>
      </c>
      <c r="K68" t="s">
        <v>1</v>
      </c>
      <c r="L68" s="1">
        <v>6</v>
      </c>
      <c r="M68" s="1">
        <v>96.2</v>
      </c>
      <c r="N68" t="s">
        <v>3</v>
      </c>
      <c r="O68" s="1">
        <v>5</v>
      </c>
      <c r="P68" s="1">
        <v>93.61</v>
      </c>
      <c r="Q68" s="1" t="s">
        <v>100</v>
      </c>
      <c r="R68" s="1">
        <v>2018</v>
      </c>
      <c r="S68" s="1">
        <v>1</v>
      </c>
      <c r="U68" s="20" t="s">
        <v>4</v>
      </c>
      <c r="V68" s="1">
        <v>4</v>
      </c>
      <c r="W68" s="1">
        <v>96.94</v>
      </c>
      <c r="X68" t="s">
        <v>2</v>
      </c>
      <c r="Y68" s="1">
        <v>10</v>
      </c>
      <c r="Z68" s="1">
        <v>105.87</v>
      </c>
      <c r="AA68" s="1" t="s">
        <v>103</v>
      </c>
      <c r="AB68" s="1">
        <v>2018</v>
      </c>
      <c r="AC68" s="1" t="s">
        <v>5</v>
      </c>
      <c r="AE68" t="s">
        <v>3</v>
      </c>
      <c r="AF68" s="1">
        <v>6</v>
      </c>
      <c r="AG68" s="1">
        <v>91.04</v>
      </c>
      <c r="AH68" t="s">
        <v>63</v>
      </c>
      <c r="AI68" s="1">
        <v>8</v>
      </c>
      <c r="AJ68" s="1">
        <v>90.49</v>
      </c>
      <c r="AK68" s="1" t="s">
        <v>100</v>
      </c>
      <c r="AL68" s="22">
        <v>2019</v>
      </c>
      <c r="AM68" s="1" t="s">
        <v>6</v>
      </c>
      <c r="BK68">
        <v>68</v>
      </c>
      <c r="BL68" s="20" t="s">
        <v>50</v>
      </c>
      <c r="BM68" s="1">
        <v>6</v>
      </c>
      <c r="BN68" s="1">
        <v>102.31</v>
      </c>
      <c r="BO68" t="s">
        <v>106</v>
      </c>
      <c r="BP68" s="1">
        <v>4</v>
      </c>
      <c r="BQ68" s="1">
        <v>88.96</v>
      </c>
      <c r="BR68" s="1" t="s">
        <v>103</v>
      </c>
      <c r="BS68" s="1">
        <v>2017</v>
      </c>
      <c r="BT68" s="1">
        <v>1</v>
      </c>
    </row>
    <row r="69" spans="1:72" x14ac:dyDescent="0.5">
      <c r="A69" s="8" t="s">
        <v>80</v>
      </c>
      <c r="B69" s="1">
        <v>6</v>
      </c>
      <c r="C69" s="1">
        <v>95.98</v>
      </c>
      <c r="D69" t="s">
        <v>65</v>
      </c>
      <c r="E69" s="1">
        <v>2</v>
      </c>
      <c r="F69" s="1">
        <v>89.51</v>
      </c>
      <c r="G69" s="1" t="s">
        <v>29</v>
      </c>
      <c r="H69" s="1">
        <v>2019</v>
      </c>
      <c r="I69" s="1">
        <v>1</v>
      </c>
      <c r="K69" s="8" t="s">
        <v>80</v>
      </c>
      <c r="L69" s="1">
        <v>6</v>
      </c>
      <c r="M69" s="1">
        <v>95.98</v>
      </c>
      <c r="N69" t="s">
        <v>65</v>
      </c>
      <c r="O69" s="1">
        <v>2</v>
      </c>
      <c r="P69" s="1">
        <v>89.51</v>
      </c>
      <c r="Q69" s="1" t="s">
        <v>29</v>
      </c>
      <c r="R69" s="1">
        <v>2019</v>
      </c>
      <c r="S69" s="1">
        <v>1</v>
      </c>
      <c r="U69" s="20" t="s">
        <v>73</v>
      </c>
      <c r="V69" s="17">
        <v>6</v>
      </c>
      <c r="W69" s="17">
        <v>96.8</v>
      </c>
      <c r="X69" s="20" t="s">
        <v>54</v>
      </c>
      <c r="Y69" s="17">
        <v>10</v>
      </c>
      <c r="Z69" s="17">
        <v>104</v>
      </c>
      <c r="AA69" s="1" t="s">
        <v>47</v>
      </c>
      <c r="AB69" s="6">
        <v>2016</v>
      </c>
      <c r="AC69" s="1" t="s">
        <v>5</v>
      </c>
      <c r="AE69" t="s">
        <v>3</v>
      </c>
      <c r="AF69" s="1">
        <v>4</v>
      </c>
      <c r="AG69" s="1">
        <v>90.58</v>
      </c>
      <c r="AH69" t="s">
        <v>50</v>
      </c>
      <c r="AI69" s="1">
        <v>11</v>
      </c>
      <c r="AJ69" s="1">
        <v>93.97</v>
      </c>
      <c r="AK69" s="1" t="s">
        <v>51</v>
      </c>
      <c r="AL69" s="1">
        <v>2017</v>
      </c>
      <c r="AM69" s="1" t="s">
        <v>6</v>
      </c>
      <c r="BK69">
        <v>69</v>
      </c>
      <c r="BL69" s="19" t="s">
        <v>54</v>
      </c>
      <c r="BM69" s="1">
        <v>6</v>
      </c>
      <c r="BN69" s="1">
        <v>102.18</v>
      </c>
      <c r="BO69" s="21" t="s">
        <v>53</v>
      </c>
      <c r="BP69" s="1">
        <v>3</v>
      </c>
      <c r="BQ69" s="1">
        <v>85.72</v>
      </c>
      <c r="BR69" s="19" t="s">
        <v>103</v>
      </c>
      <c r="BS69" s="1">
        <v>2015</v>
      </c>
      <c r="BT69" s="1">
        <v>1</v>
      </c>
    </row>
    <row r="70" spans="1:72" x14ac:dyDescent="0.5">
      <c r="A70" s="19" t="s">
        <v>4</v>
      </c>
      <c r="B70" s="6">
        <v>6</v>
      </c>
      <c r="C70" s="6">
        <v>95.94</v>
      </c>
      <c r="D70" s="19" t="s">
        <v>30</v>
      </c>
      <c r="E70" s="6">
        <v>0</v>
      </c>
      <c r="F70" s="6">
        <v>72.900000000000006</v>
      </c>
      <c r="G70" s="1" t="s">
        <v>47</v>
      </c>
      <c r="H70" s="1">
        <v>2015</v>
      </c>
      <c r="I70" s="1">
        <v>1</v>
      </c>
      <c r="K70" s="19" t="s">
        <v>4</v>
      </c>
      <c r="L70" s="6">
        <v>6</v>
      </c>
      <c r="M70" s="6">
        <v>95.94</v>
      </c>
      <c r="N70" s="19" t="s">
        <v>30</v>
      </c>
      <c r="O70" s="6">
        <v>0</v>
      </c>
      <c r="P70" s="6">
        <v>72.900000000000006</v>
      </c>
      <c r="Q70" s="1" t="s">
        <v>47</v>
      </c>
      <c r="R70" s="1">
        <v>2015</v>
      </c>
      <c r="S70" s="1">
        <v>1</v>
      </c>
      <c r="U70" s="19" t="s">
        <v>69</v>
      </c>
      <c r="V70" s="6">
        <v>8</v>
      </c>
      <c r="W70" s="6">
        <v>96.78</v>
      </c>
      <c r="X70" s="19" t="s">
        <v>26</v>
      </c>
      <c r="Y70" s="6">
        <v>6</v>
      </c>
      <c r="Z70" s="6">
        <v>97.02</v>
      </c>
      <c r="AA70" s="1" t="s">
        <v>47</v>
      </c>
      <c r="AB70" s="1">
        <v>2015</v>
      </c>
      <c r="AC70" s="1" t="s">
        <v>5</v>
      </c>
      <c r="AE70" t="s">
        <v>63</v>
      </c>
      <c r="AF70" s="1">
        <v>8</v>
      </c>
      <c r="AG70" s="1">
        <v>90.49</v>
      </c>
      <c r="AH70" t="s">
        <v>3</v>
      </c>
      <c r="AI70" s="1">
        <v>6</v>
      </c>
      <c r="AJ70" s="1">
        <v>91.04</v>
      </c>
      <c r="AK70" s="1" t="s">
        <v>100</v>
      </c>
      <c r="AL70" s="22">
        <v>2019</v>
      </c>
      <c r="AM70" s="1" t="s">
        <v>6</v>
      </c>
      <c r="BK70">
        <v>70</v>
      </c>
      <c r="BL70" s="19" t="s">
        <v>45</v>
      </c>
      <c r="BM70" s="1">
        <v>6</v>
      </c>
      <c r="BN70" s="1">
        <v>101.97</v>
      </c>
      <c r="BO70" t="s">
        <v>65</v>
      </c>
      <c r="BP70" s="1">
        <v>2</v>
      </c>
      <c r="BQ70" s="1">
        <v>82.99</v>
      </c>
      <c r="BR70" s="19" t="s">
        <v>103</v>
      </c>
      <c r="BS70" s="1">
        <v>2015</v>
      </c>
      <c r="BT70" s="1">
        <v>1</v>
      </c>
    </row>
    <row r="71" spans="1:72" x14ac:dyDescent="0.5">
      <c r="A71" t="s">
        <v>26</v>
      </c>
      <c r="B71" s="1">
        <v>6</v>
      </c>
      <c r="C71" s="1">
        <v>95.94</v>
      </c>
      <c r="D71" t="s">
        <v>53</v>
      </c>
      <c r="E71" s="1">
        <v>2</v>
      </c>
      <c r="F71" s="1">
        <v>86.93</v>
      </c>
      <c r="G71" s="1" t="s">
        <v>77</v>
      </c>
      <c r="H71" s="1">
        <v>2016</v>
      </c>
      <c r="I71" s="1">
        <v>1</v>
      </c>
      <c r="K71" t="s">
        <v>26</v>
      </c>
      <c r="L71" s="1">
        <v>6</v>
      </c>
      <c r="M71" s="1">
        <v>95.94</v>
      </c>
      <c r="N71" t="s">
        <v>53</v>
      </c>
      <c r="O71" s="1">
        <v>2</v>
      </c>
      <c r="P71" s="1">
        <v>86.93</v>
      </c>
      <c r="Q71" s="1" t="s">
        <v>77</v>
      </c>
      <c r="R71" s="1">
        <v>2016</v>
      </c>
      <c r="S71" s="1">
        <v>1</v>
      </c>
      <c r="U71" t="s">
        <v>0</v>
      </c>
      <c r="V71" s="1">
        <v>4</v>
      </c>
      <c r="W71" s="1">
        <v>96.71</v>
      </c>
      <c r="X71" t="s">
        <v>1</v>
      </c>
      <c r="Y71" s="1">
        <v>8</v>
      </c>
      <c r="Z71" s="1">
        <v>95.73</v>
      </c>
      <c r="AA71" s="1" t="s">
        <v>100</v>
      </c>
      <c r="AB71" s="22">
        <v>2019</v>
      </c>
      <c r="AC71" s="1" t="s">
        <v>5</v>
      </c>
      <c r="AE71" t="s">
        <v>26</v>
      </c>
      <c r="AF71" s="1">
        <v>9</v>
      </c>
      <c r="AG71" s="1">
        <v>90.07</v>
      </c>
      <c r="AH71" t="s">
        <v>4</v>
      </c>
      <c r="AI71" s="1">
        <v>11</v>
      </c>
      <c r="AJ71" s="1">
        <v>98.41</v>
      </c>
      <c r="AK71" s="1" t="s">
        <v>77</v>
      </c>
      <c r="AL71" s="1">
        <v>2017</v>
      </c>
      <c r="AM71" s="1" t="s">
        <v>6</v>
      </c>
      <c r="AN71" s="1">
        <v>47</v>
      </c>
      <c r="BK71">
        <v>71</v>
      </c>
      <c r="BL71" t="s">
        <v>69</v>
      </c>
      <c r="BM71" s="1">
        <v>10</v>
      </c>
      <c r="BN71" s="1">
        <v>101.91</v>
      </c>
      <c r="BO71" t="s">
        <v>93</v>
      </c>
      <c r="BP71" s="1">
        <v>4</v>
      </c>
      <c r="BQ71" s="1">
        <v>87.71</v>
      </c>
      <c r="BR71" s="1" t="s">
        <v>100</v>
      </c>
      <c r="BS71" s="1">
        <v>2018</v>
      </c>
      <c r="BT71" s="1" t="s">
        <v>5</v>
      </c>
    </row>
    <row r="72" spans="1:72" x14ac:dyDescent="0.5">
      <c r="A72" t="s">
        <v>26</v>
      </c>
      <c r="B72" s="1">
        <v>6</v>
      </c>
      <c r="C72" s="1">
        <v>95.94</v>
      </c>
      <c r="D72" t="s">
        <v>79</v>
      </c>
      <c r="E72" s="1">
        <v>0</v>
      </c>
      <c r="F72" s="1">
        <v>63.2</v>
      </c>
      <c r="G72" s="1" t="s">
        <v>77</v>
      </c>
      <c r="H72" s="1">
        <v>2017</v>
      </c>
      <c r="I72" s="1">
        <v>1</v>
      </c>
      <c r="K72" t="s">
        <v>26</v>
      </c>
      <c r="L72" s="1">
        <v>6</v>
      </c>
      <c r="M72" s="1">
        <v>95.94</v>
      </c>
      <c r="N72" t="s">
        <v>79</v>
      </c>
      <c r="O72" s="1">
        <v>0</v>
      </c>
      <c r="P72" s="1">
        <v>63.2</v>
      </c>
      <c r="Q72" s="1" t="s">
        <v>77</v>
      </c>
      <c r="R72" s="1">
        <v>2017</v>
      </c>
      <c r="S72" s="1">
        <v>1</v>
      </c>
      <c r="U72" s="20" t="s">
        <v>78</v>
      </c>
      <c r="V72" s="1">
        <v>5</v>
      </c>
      <c r="W72" s="1">
        <v>96.66</v>
      </c>
      <c r="X72" t="s">
        <v>61</v>
      </c>
      <c r="Y72" s="1">
        <v>10</v>
      </c>
      <c r="Z72" s="1">
        <v>100.17</v>
      </c>
      <c r="AA72" s="1" t="s">
        <v>103</v>
      </c>
      <c r="AB72" s="1">
        <v>2017</v>
      </c>
      <c r="AC72" s="1" t="s">
        <v>5</v>
      </c>
      <c r="AE72" s="8" t="s">
        <v>69</v>
      </c>
      <c r="AF72" s="1">
        <v>0</v>
      </c>
      <c r="AG72" s="1">
        <v>82.61</v>
      </c>
      <c r="AH72" s="8" t="s">
        <v>2</v>
      </c>
      <c r="AI72" s="1">
        <v>8</v>
      </c>
      <c r="AJ72" s="1">
        <v>96.97</v>
      </c>
      <c r="AK72" s="1" t="s">
        <v>51</v>
      </c>
      <c r="AL72" s="1">
        <v>2019</v>
      </c>
      <c r="AM72" s="1" t="s">
        <v>6</v>
      </c>
      <c r="AN72" s="1">
        <v>1</v>
      </c>
      <c r="BK72">
        <v>72</v>
      </c>
      <c r="BL72" s="19" t="s">
        <v>69</v>
      </c>
      <c r="BM72" s="1">
        <v>10</v>
      </c>
      <c r="BN72" s="1">
        <v>101.91</v>
      </c>
      <c r="BO72" t="s">
        <v>0</v>
      </c>
      <c r="BP72" s="1">
        <v>4</v>
      </c>
      <c r="BQ72" s="1">
        <v>97.16</v>
      </c>
      <c r="BR72" s="1" t="s">
        <v>51</v>
      </c>
      <c r="BS72" s="1">
        <v>2018</v>
      </c>
      <c r="BT72" s="1" t="s">
        <v>5</v>
      </c>
    </row>
    <row r="73" spans="1:72" x14ac:dyDescent="0.5">
      <c r="A73" s="19" t="s">
        <v>54</v>
      </c>
      <c r="B73" s="1">
        <v>6</v>
      </c>
      <c r="C73" s="1">
        <v>95.94</v>
      </c>
      <c r="D73" t="s">
        <v>73</v>
      </c>
      <c r="E73" s="1">
        <v>0</v>
      </c>
      <c r="F73" s="1">
        <v>85</v>
      </c>
      <c r="G73" s="1" t="s">
        <v>77</v>
      </c>
      <c r="H73" s="1">
        <v>2014</v>
      </c>
      <c r="I73" s="1">
        <v>1</v>
      </c>
      <c r="K73" s="19" t="s">
        <v>54</v>
      </c>
      <c r="L73" s="1">
        <v>6</v>
      </c>
      <c r="M73" s="1">
        <v>95.94</v>
      </c>
      <c r="N73" t="s">
        <v>73</v>
      </c>
      <c r="O73" s="1">
        <v>0</v>
      </c>
      <c r="P73" s="1">
        <v>85</v>
      </c>
      <c r="Q73" s="1" t="s">
        <v>77</v>
      </c>
      <c r="R73" s="1">
        <v>2014</v>
      </c>
      <c r="S73" s="1">
        <v>1</v>
      </c>
      <c r="U73" s="20" t="s">
        <v>50</v>
      </c>
      <c r="V73" s="1">
        <v>10</v>
      </c>
      <c r="W73" s="1">
        <v>96.63</v>
      </c>
      <c r="X73" t="s">
        <v>0</v>
      </c>
      <c r="Y73" s="1">
        <v>9</v>
      </c>
      <c r="Z73" s="1">
        <v>98.36</v>
      </c>
      <c r="AA73" s="1" t="s">
        <v>103</v>
      </c>
      <c r="AB73" s="1">
        <v>2017</v>
      </c>
      <c r="AC73" s="1" t="s">
        <v>5</v>
      </c>
      <c r="AG73">
        <f>AVERAGE(AG1:AG72)</f>
        <v>97.739305555555575</v>
      </c>
      <c r="AJ73">
        <f>AVERAGE(AJ1:AJ72)</f>
        <v>97.739305555555575</v>
      </c>
      <c r="BK73">
        <v>73</v>
      </c>
      <c r="BL73" t="s">
        <v>3</v>
      </c>
      <c r="BM73" s="1">
        <v>8</v>
      </c>
      <c r="BN73" s="1">
        <v>101.9</v>
      </c>
      <c r="BO73" t="s">
        <v>73</v>
      </c>
      <c r="BP73" s="1">
        <v>0</v>
      </c>
      <c r="BQ73" s="1">
        <v>78.42</v>
      </c>
      <c r="BR73" s="1" t="s">
        <v>100</v>
      </c>
      <c r="BS73" s="22">
        <v>2019</v>
      </c>
      <c r="BT73" s="1" t="s">
        <v>5</v>
      </c>
    </row>
    <row r="74" spans="1:72" x14ac:dyDescent="0.5">
      <c r="A74" s="20" t="s">
        <v>45</v>
      </c>
      <c r="B74" s="1">
        <v>6</v>
      </c>
      <c r="C74" s="1">
        <v>95.94</v>
      </c>
      <c r="D74" t="s">
        <v>104</v>
      </c>
      <c r="E74" s="1">
        <v>0</v>
      </c>
      <c r="F74" s="1">
        <v>78.45</v>
      </c>
      <c r="G74" s="1" t="s">
        <v>103</v>
      </c>
      <c r="H74" s="1">
        <v>2016</v>
      </c>
      <c r="I74" s="1">
        <v>1</v>
      </c>
      <c r="K74" s="20" t="s">
        <v>45</v>
      </c>
      <c r="L74" s="1">
        <v>6</v>
      </c>
      <c r="M74" s="1">
        <v>95.94</v>
      </c>
      <c r="N74" t="s">
        <v>104</v>
      </c>
      <c r="O74" s="1">
        <v>0</v>
      </c>
      <c r="P74" s="1">
        <v>78.45</v>
      </c>
      <c r="Q74" s="1" t="s">
        <v>103</v>
      </c>
      <c r="R74" s="1">
        <v>2016</v>
      </c>
      <c r="S74" s="1">
        <v>1</v>
      </c>
      <c r="U74" s="8" t="s">
        <v>1</v>
      </c>
      <c r="V74" s="1">
        <v>8</v>
      </c>
      <c r="W74" s="1">
        <v>96.59</v>
      </c>
      <c r="X74" s="8" t="s">
        <v>27</v>
      </c>
      <c r="Y74" s="1">
        <v>3</v>
      </c>
      <c r="Z74" s="1">
        <v>96.48</v>
      </c>
      <c r="AA74" s="1" t="s">
        <v>29</v>
      </c>
      <c r="AB74" s="1">
        <v>2019</v>
      </c>
      <c r="AC74" s="1" t="s">
        <v>5</v>
      </c>
      <c r="AG74" s="1">
        <v>97.739310000000003</v>
      </c>
      <c r="BK74">
        <v>74</v>
      </c>
      <c r="BL74" t="s">
        <v>75</v>
      </c>
      <c r="BM74" s="1">
        <v>3</v>
      </c>
      <c r="BN74" s="1">
        <v>101.88</v>
      </c>
      <c r="BO74" s="19" t="s">
        <v>54</v>
      </c>
      <c r="BP74" s="1">
        <v>8</v>
      </c>
      <c r="BQ74" s="1">
        <v>118.21</v>
      </c>
      <c r="BR74" s="1" t="s">
        <v>77</v>
      </c>
      <c r="BS74" s="1">
        <v>2014</v>
      </c>
      <c r="BT74" s="1" t="s">
        <v>5</v>
      </c>
    </row>
    <row r="75" spans="1:72" x14ac:dyDescent="0.5">
      <c r="A75" t="s">
        <v>50</v>
      </c>
      <c r="B75" s="1">
        <v>6</v>
      </c>
      <c r="C75" s="1">
        <v>95.9</v>
      </c>
      <c r="D75" t="s">
        <v>73</v>
      </c>
      <c r="E75" s="1">
        <v>4</v>
      </c>
      <c r="F75" s="1">
        <v>95.64</v>
      </c>
      <c r="G75" s="1" t="s">
        <v>77</v>
      </c>
      <c r="H75" s="1">
        <v>2017</v>
      </c>
      <c r="I75" s="1">
        <v>1</v>
      </c>
      <c r="K75" t="s">
        <v>50</v>
      </c>
      <c r="L75" s="1">
        <v>6</v>
      </c>
      <c r="M75" s="1">
        <v>95.9</v>
      </c>
      <c r="N75" t="s">
        <v>73</v>
      </c>
      <c r="O75" s="1">
        <v>4</v>
      </c>
      <c r="P75" s="1">
        <v>95.64</v>
      </c>
      <c r="Q75" s="1" t="s">
        <v>77</v>
      </c>
      <c r="R75" s="1">
        <v>2017</v>
      </c>
      <c r="S75" s="1">
        <v>1</v>
      </c>
      <c r="U75" t="s">
        <v>1</v>
      </c>
      <c r="V75" s="1">
        <v>9</v>
      </c>
      <c r="W75" s="1">
        <v>96.57</v>
      </c>
      <c r="X75" t="s">
        <v>78</v>
      </c>
      <c r="Y75" s="1">
        <v>10</v>
      </c>
      <c r="Z75" s="1">
        <v>100.33</v>
      </c>
      <c r="AA75" s="1" t="s">
        <v>51</v>
      </c>
      <c r="AB75" s="1">
        <v>2018</v>
      </c>
      <c r="AC75" s="1" t="s">
        <v>5</v>
      </c>
      <c r="BK75">
        <v>75</v>
      </c>
      <c r="BL75" t="s">
        <v>0</v>
      </c>
      <c r="BM75" s="1">
        <v>7</v>
      </c>
      <c r="BN75" s="1">
        <v>101.87</v>
      </c>
      <c r="BO75" t="s">
        <v>4</v>
      </c>
      <c r="BP75" s="1">
        <v>11</v>
      </c>
      <c r="BQ75" s="1">
        <v>103.98</v>
      </c>
      <c r="BR75" s="1" t="s">
        <v>77</v>
      </c>
      <c r="BS75" s="1">
        <v>2017</v>
      </c>
      <c r="BT75" s="1" t="s">
        <v>7</v>
      </c>
    </row>
    <row r="76" spans="1:72" x14ac:dyDescent="0.5">
      <c r="A76" s="19" t="s">
        <v>4</v>
      </c>
      <c r="B76" s="1">
        <v>6</v>
      </c>
      <c r="C76" s="1">
        <v>95.88</v>
      </c>
      <c r="D76" t="s">
        <v>107</v>
      </c>
      <c r="E76" s="1">
        <v>5</v>
      </c>
      <c r="F76" s="1">
        <v>89.23</v>
      </c>
      <c r="G76" s="19" t="s">
        <v>103</v>
      </c>
      <c r="H76" s="1">
        <v>2015</v>
      </c>
      <c r="I76" s="1">
        <v>1</v>
      </c>
      <c r="K76" s="19" t="s">
        <v>4</v>
      </c>
      <c r="L76" s="1">
        <v>6</v>
      </c>
      <c r="M76" s="1">
        <v>95.88</v>
      </c>
      <c r="N76" t="s">
        <v>107</v>
      </c>
      <c r="O76" s="1">
        <v>5</v>
      </c>
      <c r="P76" s="1">
        <v>89.23</v>
      </c>
      <c r="Q76" s="19" t="s">
        <v>103</v>
      </c>
      <c r="R76" s="1">
        <v>2015</v>
      </c>
      <c r="S76" s="1">
        <v>1</v>
      </c>
      <c r="U76" s="20" t="s">
        <v>55</v>
      </c>
      <c r="V76" s="17">
        <v>10</v>
      </c>
      <c r="W76" s="17">
        <v>96.56</v>
      </c>
      <c r="X76" s="20" t="s">
        <v>45</v>
      </c>
      <c r="Y76" s="17">
        <v>5</v>
      </c>
      <c r="Z76" s="17">
        <v>91.15</v>
      </c>
      <c r="AA76" s="6" t="s">
        <v>47</v>
      </c>
      <c r="AB76" s="6">
        <v>2016</v>
      </c>
      <c r="AC76" s="1" t="s">
        <v>5</v>
      </c>
      <c r="BK76">
        <v>76</v>
      </c>
      <c r="BL76" t="s">
        <v>3</v>
      </c>
      <c r="BM76" s="1">
        <v>6</v>
      </c>
      <c r="BN76" s="1">
        <v>101.84</v>
      </c>
      <c r="BO76" s="19" t="s">
        <v>55</v>
      </c>
      <c r="BP76" s="1">
        <v>8</v>
      </c>
      <c r="BQ76" s="1">
        <v>100.01</v>
      </c>
      <c r="BR76" s="1" t="s">
        <v>77</v>
      </c>
      <c r="BS76" s="1">
        <v>2014</v>
      </c>
      <c r="BT76" s="1" t="s">
        <v>5</v>
      </c>
    </row>
    <row r="77" spans="1:72" x14ac:dyDescent="0.5">
      <c r="A77" t="s">
        <v>80</v>
      </c>
      <c r="B77" s="1">
        <v>6</v>
      </c>
      <c r="C77" s="1">
        <v>95.8</v>
      </c>
      <c r="D77" t="s">
        <v>92</v>
      </c>
      <c r="E77" s="1">
        <v>2</v>
      </c>
      <c r="F77" s="1">
        <v>91.47</v>
      </c>
      <c r="G77" s="1" t="s">
        <v>100</v>
      </c>
      <c r="H77" s="1">
        <v>2018</v>
      </c>
      <c r="I77" s="1">
        <v>1</v>
      </c>
      <c r="K77" t="s">
        <v>80</v>
      </c>
      <c r="L77" s="1">
        <v>6</v>
      </c>
      <c r="M77" s="1">
        <v>95.8</v>
      </c>
      <c r="N77" t="s">
        <v>92</v>
      </c>
      <c r="O77" s="1">
        <v>2</v>
      </c>
      <c r="P77" s="1">
        <v>91.47</v>
      </c>
      <c r="Q77" s="1" t="s">
        <v>100</v>
      </c>
      <c r="R77" s="1">
        <v>2018</v>
      </c>
      <c r="S77" s="1">
        <v>1</v>
      </c>
      <c r="U77" s="8" t="s">
        <v>27</v>
      </c>
      <c r="V77" s="1">
        <v>3</v>
      </c>
      <c r="W77" s="1">
        <v>96.48</v>
      </c>
      <c r="X77" s="8" t="s">
        <v>1</v>
      </c>
      <c r="Y77" s="1">
        <v>8</v>
      </c>
      <c r="Z77" s="1">
        <v>96.59</v>
      </c>
      <c r="AA77" s="1" t="s">
        <v>29</v>
      </c>
      <c r="AB77" s="1">
        <v>2019</v>
      </c>
      <c r="AC77" s="1" t="s">
        <v>5</v>
      </c>
      <c r="BK77">
        <v>77</v>
      </c>
      <c r="BL77" s="19" t="s">
        <v>52</v>
      </c>
      <c r="BM77" s="6">
        <v>8</v>
      </c>
      <c r="BN77" s="6">
        <v>101.82</v>
      </c>
      <c r="BO77" s="19" t="s">
        <v>54</v>
      </c>
      <c r="BP77" s="6">
        <v>4</v>
      </c>
      <c r="BQ77" s="6">
        <v>99.02</v>
      </c>
      <c r="BR77" s="1" t="s">
        <v>47</v>
      </c>
      <c r="BS77" s="1">
        <v>2015</v>
      </c>
      <c r="BT77" s="1" t="s">
        <v>5</v>
      </c>
    </row>
    <row r="78" spans="1:72" x14ac:dyDescent="0.5">
      <c r="A78" t="s">
        <v>55</v>
      </c>
      <c r="B78" s="1">
        <v>6</v>
      </c>
      <c r="C78" s="1">
        <v>95.64</v>
      </c>
      <c r="D78" t="s">
        <v>81</v>
      </c>
      <c r="E78" s="1">
        <v>1</v>
      </c>
      <c r="F78" s="1">
        <v>86.71</v>
      </c>
      <c r="G78" s="1" t="s">
        <v>77</v>
      </c>
      <c r="H78" s="1">
        <v>2016</v>
      </c>
      <c r="I78" s="1">
        <v>1</v>
      </c>
      <c r="K78" t="s">
        <v>55</v>
      </c>
      <c r="L78" s="1">
        <v>6</v>
      </c>
      <c r="M78" s="1">
        <v>95.64</v>
      </c>
      <c r="N78" t="s">
        <v>81</v>
      </c>
      <c r="O78" s="1">
        <v>1</v>
      </c>
      <c r="P78" s="1">
        <v>86.71</v>
      </c>
      <c r="Q78" s="1" t="s">
        <v>77</v>
      </c>
      <c r="R78" s="1">
        <v>2016</v>
      </c>
      <c r="S78" s="1">
        <v>1</v>
      </c>
      <c r="U78" t="s">
        <v>80</v>
      </c>
      <c r="V78" s="1">
        <v>10</v>
      </c>
      <c r="W78" s="1">
        <v>96.21</v>
      </c>
      <c r="X78" t="s">
        <v>4</v>
      </c>
      <c r="Y78" s="1">
        <v>8</v>
      </c>
      <c r="Z78" s="1">
        <v>91.25</v>
      </c>
      <c r="AA78" s="1" t="s">
        <v>51</v>
      </c>
      <c r="AB78" s="1">
        <v>2017</v>
      </c>
      <c r="AC78" s="1" t="s">
        <v>5</v>
      </c>
      <c r="BK78">
        <v>78</v>
      </c>
      <c r="BL78" s="19" t="s">
        <v>54</v>
      </c>
      <c r="BM78" s="1">
        <v>10</v>
      </c>
      <c r="BN78" s="1">
        <v>101.82</v>
      </c>
      <c r="BO78" t="s">
        <v>26</v>
      </c>
      <c r="BP78" s="1">
        <v>6</v>
      </c>
      <c r="BQ78" s="1">
        <v>100.71</v>
      </c>
      <c r="BR78" s="1" t="s">
        <v>77</v>
      </c>
      <c r="BS78" s="1">
        <v>2014</v>
      </c>
      <c r="BT78" s="1" t="s">
        <v>6</v>
      </c>
    </row>
    <row r="79" spans="1:72" x14ac:dyDescent="0.5">
      <c r="A79" t="s">
        <v>73</v>
      </c>
      <c r="B79" s="1">
        <v>4</v>
      </c>
      <c r="C79" s="1">
        <v>95.64</v>
      </c>
      <c r="D79" t="s">
        <v>50</v>
      </c>
      <c r="E79" s="1">
        <v>6</v>
      </c>
      <c r="F79" s="1">
        <v>95.9</v>
      </c>
      <c r="G79" s="1" t="s">
        <v>77</v>
      </c>
      <c r="H79" s="1">
        <v>2017</v>
      </c>
      <c r="I79" s="1">
        <v>1</v>
      </c>
      <c r="K79" t="s">
        <v>73</v>
      </c>
      <c r="L79" s="1">
        <v>4</v>
      </c>
      <c r="M79" s="1">
        <v>95.64</v>
      </c>
      <c r="N79" t="s">
        <v>50</v>
      </c>
      <c r="O79" s="1">
        <v>6</v>
      </c>
      <c r="P79" s="1">
        <v>95.9</v>
      </c>
      <c r="Q79" s="1" t="s">
        <v>77</v>
      </c>
      <c r="R79" s="1">
        <v>2017</v>
      </c>
      <c r="S79" s="1">
        <v>1</v>
      </c>
      <c r="U79" t="s">
        <v>4</v>
      </c>
      <c r="V79" s="1">
        <v>8</v>
      </c>
      <c r="W79" s="1">
        <v>96.13</v>
      </c>
      <c r="X79" t="s">
        <v>0</v>
      </c>
      <c r="Y79" s="1">
        <v>10</v>
      </c>
      <c r="Z79" s="1">
        <v>93.6</v>
      </c>
      <c r="AA79" s="1" t="s">
        <v>100</v>
      </c>
      <c r="AB79" s="1">
        <v>2018</v>
      </c>
      <c r="AC79" s="1" t="s">
        <v>5</v>
      </c>
      <c r="BK79">
        <v>79</v>
      </c>
      <c r="BL79" s="20" t="s">
        <v>45</v>
      </c>
      <c r="BM79" s="1">
        <v>10</v>
      </c>
      <c r="BN79" s="1">
        <v>101.71</v>
      </c>
      <c r="BO79" t="s">
        <v>50</v>
      </c>
      <c r="BP79" s="1">
        <v>9</v>
      </c>
      <c r="BQ79" s="1">
        <v>107.57</v>
      </c>
      <c r="BR79" s="1" t="s">
        <v>103</v>
      </c>
      <c r="BS79" s="1">
        <v>2016</v>
      </c>
      <c r="BT79" s="1" t="s">
        <v>5</v>
      </c>
    </row>
    <row r="80" spans="1:72" x14ac:dyDescent="0.5">
      <c r="A80" s="8" t="s">
        <v>0</v>
      </c>
      <c r="B80" s="1">
        <v>6</v>
      </c>
      <c r="C80" s="1">
        <v>95.49</v>
      </c>
      <c r="D80" t="s">
        <v>49</v>
      </c>
      <c r="E80" s="1">
        <v>5</v>
      </c>
      <c r="F80" s="1">
        <v>90.35</v>
      </c>
      <c r="G80" s="1" t="s">
        <v>29</v>
      </c>
      <c r="H80" s="1">
        <v>2019</v>
      </c>
      <c r="I80" s="1">
        <v>1</v>
      </c>
      <c r="K80" s="8" t="s">
        <v>0</v>
      </c>
      <c r="L80" s="1">
        <v>6</v>
      </c>
      <c r="M80" s="1">
        <v>95.49</v>
      </c>
      <c r="N80" t="s">
        <v>49</v>
      </c>
      <c r="O80" s="1">
        <v>5</v>
      </c>
      <c r="P80" s="1">
        <v>90.35</v>
      </c>
      <c r="Q80" s="1" t="s">
        <v>29</v>
      </c>
      <c r="R80" s="1">
        <v>2019</v>
      </c>
      <c r="S80" s="1">
        <v>1</v>
      </c>
      <c r="U80" s="20" t="s">
        <v>69</v>
      </c>
      <c r="V80" s="1">
        <v>6</v>
      </c>
      <c r="W80" s="1">
        <v>96.13</v>
      </c>
      <c r="X80" t="s">
        <v>4</v>
      </c>
      <c r="Y80" s="1">
        <v>10</v>
      </c>
      <c r="Z80" s="1">
        <v>103.93</v>
      </c>
      <c r="AA80" s="1" t="s">
        <v>103</v>
      </c>
      <c r="AB80" s="1">
        <v>2016</v>
      </c>
      <c r="AC80" s="1" t="s">
        <v>5</v>
      </c>
      <c r="BK80">
        <v>80</v>
      </c>
      <c r="BL80" t="s">
        <v>1</v>
      </c>
      <c r="BM80" s="1">
        <v>6</v>
      </c>
      <c r="BN80" s="1">
        <v>101.68</v>
      </c>
      <c r="BO80" t="s">
        <v>61</v>
      </c>
      <c r="BP80" s="1">
        <v>1</v>
      </c>
      <c r="BQ80" s="1">
        <v>87.15</v>
      </c>
      <c r="BR80" s="1" t="s">
        <v>100</v>
      </c>
      <c r="BS80" s="22">
        <v>2019</v>
      </c>
      <c r="BT80" s="22">
        <v>1</v>
      </c>
    </row>
    <row r="81" spans="1:72" x14ac:dyDescent="0.5">
      <c r="A81" t="s">
        <v>81</v>
      </c>
      <c r="B81" s="1">
        <v>0</v>
      </c>
      <c r="C81" s="1">
        <v>95.37</v>
      </c>
      <c r="D81" t="s">
        <v>80</v>
      </c>
      <c r="E81" s="1">
        <v>6</v>
      </c>
      <c r="F81" s="1">
        <v>106.09</v>
      </c>
      <c r="G81" s="1" t="s">
        <v>77</v>
      </c>
      <c r="H81" s="1">
        <v>2017</v>
      </c>
      <c r="I81" s="1">
        <v>1</v>
      </c>
      <c r="K81" t="s">
        <v>81</v>
      </c>
      <c r="L81" s="1">
        <v>0</v>
      </c>
      <c r="M81" s="1">
        <v>95.37</v>
      </c>
      <c r="N81" t="s">
        <v>80</v>
      </c>
      <c r="O81" s="1">
        <v>6</v>
      </c>
      <c r="P81" s="1">
        <v>106.09</v>
      </c>
      <c r="Q81" s="1" t="s">
        <v>77</v>
      </c>
      <c r="R81" s="1">
        <v>2017</v>
      </c>
      <c r="S81" s="1">
        <v>1</v>
      </c>
      <c r="U81" t="s">
        <v>55</v>
      </c>
      <c r="V81" s="1">
        <v>10</v>
      </c>
      <c r="W81" s="1">
        <v>95.95</v>
      </c>
      <c r="X81" t="s">
        <v>4</v>
      </c>
      <c r="Y81" s="1">
        <v>7</v>
      </c>
      <c r="Z81" s="1">
        <v>97.5</v>
      </c>
      <c r="AA81" s="1" t="s">
        <v>77</v>
      </c>
      <c r="AB81" s="1">
        <v>2016</v>
      </c>
      <c r="AC81" s="1" t="s">
        <v>5</v>
      </c>
      <c r="BK81">
        <v>81</v>
      </c>
      <c r="BL81" s="19" t="s">
        <v>50</v>
      </c>
      <c r="BM81" s="6">
        <v>8</v>
      </c>
      <c r="BN81" s="6">
        <v>101.67</v>
      </c>
      <c r="BO81" s="19" t="s">
        <v>66</v>
      </c>
      <c r="BP81" s="6">
        <v>2</v>
      </c>
      <c r="BQ81" s="6">
        <v>92.29</v>
      </c>
      <c r="BR81" s="1" t="s">
        <v>47</v>
      </c>
      <c r="BS81" s="1">
        <v>2015</v>
      </c>
      <c r="BT81" s="1" t="s">
        <v>5</v>
      </c>
    </row>
    <row r="82" spans="1:72" x14ac:dyDescent="0.5">
      <c r="A82" s="20" t="s">
        <v>0</v>
      </c>
      <c r="B82" s="1">
        <v>6</v>
      </c>
      <c r="C82" s="1">
        <v>95.34</v>
      </c>
      <c r="D82" t="s">
        <v>30</v>
      </c>
      <c r="E82" s="1">
        <v>4</v>
      </c>
      <c r="F82" s="1">
        <v>91.12</v>
      </c>
      <c r="G82" s="1" t="s">
        <v>103</v>
      </c>
      <c r="H82" s="1">
        <v>2018</v>
      </c>
      <c r="I82" s="1">
        <v>1</v>
      </c>
      <c r="K82" s="20" t="s">
        <v>0</v>
      </c>
      <c r="L82" s="1">
        <v>6</v>
      </c>
      <c r="M82" s="1">
        <v>95.34</v>
      </c>
      <c r="N82" t="s">
        <v>30</v>
      </c>
      <c r="O82" s="1">
        <v>4</v>
      </c>
      <c r="P82" s="1">
        <v>91.12</v>
      </c>
      <c r="Q82" s="1" t="s">
        <v>103</v>
      </c>
      <c r="R82" s="1">
        <v>2018</v>
      </c>
      <c r="S82" s="1">
        <v>1</v>
      </c>
      <c r="U82" s="20" t="s">
        <v>55</v>
      </c>
      <c r="V82" s="1">
        <v>5</v>
      </c>
      <c r="W82" s="1">
        <v>95.91</v>
      </c>
      <c r="X82" t="s">
        <v>52</v>
      </c>
      <c r="Y82" s="1">
        <v>10</v>
      </c>
      <c r="Z82" s="1">
        <v>101.11</v>
      </c>
      <c r="AA82" s="1" t="s">
        <v>103</v>
      </c>
      <c r="AB82" s="1">
        <v>2016</v>
      </c>
      <c r="AC82" s="1" t="s">
        <v>5</v>
      </c>
      <c r="BK82">
        <v>82</v>
      </c>
      <c r="BL82" t="s">
        <v>45</v>
      </c>
      <c r="BM82" s="1">
        <v>8</v>
      </c>
      <c r="BN82" s="1">
        <v>101.64</v>
      </c>
      <c r="BO82" t="s">
        <v>52</v>
      </c>
      <c r="BP82" s="1">
        <v>10</v>
      </c>
      <c r="BQ82" s="1">
        <v>101.34</v>
      </c>
      <c r="BR82" s="1" t="s">
        <v>77</v>
      </c>
      <c r="BS82" s="1">
        <v>2016</v>
      </c>
      <c r="BT82" s="1" t="s">
        <v>5</v>
      </c>
    </row>
    <row r="83" spans="1:72" x14ac:dyDescent="0.5">
      <c r="A83" s="19" t="s">
        <v>54</v>
      </c>
      <c r="B83" s="6">
        <v>6</v>
      </c>
      <c r="C83" s="6">
        <v>95.13</v>
      </c>
      <c r="D83" s="19" t="s">
        <v>75</v>
      </c>
      <c r="E83" s="6">
        <v>0</v>
      </c>
      <c r="F83" s="6">
        <v>85.81</v>
      </c>
      <c r="G83" s="1" t="s">
        <v>47</v>
      </c>
      <c r="H83" s="1">
        <v>2015</v>
      </c>
      <c r="I83" s="1">
        <v>1</v>
      </c>
      <c r="K83" s="19" t="s">
        <v>54</v>
      </c>
      <c r="L83" s="6">
        <v>6</v>
      </c>
      <c r="M83" s="6">
        <v>95.13</v>
      </c>
      <c r="N83" s="19" t="s">
        <v>75</v>
      </c>
      <c r="O83" s="6">
        <v>0</v>
      </c>
      <c r="P83" s="6">
        <v>85.81</v>
      </c>
      <c r="Q83" s="1" t="s">
        <v>47</v>
      </c>
      <c r="R83" s="1">
        <v>2015</v>
      </c>
      <c r="S83" s="1">
        <v>1</v>
      </c>
      <c r="U83" t="s">
        <v>1</v>
      </c>
      <c r="V83" s="1">
        <v>8</v>
      </c>
      <c r="W83" s="1">
        <v>95.73</v>
      </c>
      <c r="X83" t="s">
        <v>0</v>
      </c>
      <c r="Y83" s="1">
        <v>4</v>
      </c>
      <c r="Z83" s="1">
        <v>96.71</v>
      </c>
      <c r="AA83" s="1" t="s">
        <v>100</v>
      </c>
      <c r="AB83" s="22">
        <v>2019</v>
      </c>
      <c r="AC83" s="1" t="s">
        <v>5</v>
      </c>
      <c r="BK83">
        <v>83</v>
      </c>
      <c r="BL83" s="19" t="s">
        <v>55</v>
      </c>
      <c r="BM83" s="6">
        <v>2</v>
      </c>
      <c r="BN83" s="6">
        <v>101.59</v>
      </c>
      <c r="BO83" s="19" t="s">
        <v>50</v>
      </c>
      <c r="BP83" s="6">
        <v>8</v>
      </c>
      <c r="BQ83" s="6">
        <v>110.36</v>
      </c>
      <c r="BR83" s="1" t="s">
        <v>47</v>
      </c>
      <c r="BS83" s="1">
        <v>2014</v>
      </c>
      <c r="BT83" s="1" t="s">
        <v>5</v>
      </c>
    </row>
    <row r="84" spans="1:72" x14ac:dyDescent="0.5">
      <c r="A84" s="20" t="s">
        <v>61</v>
      </c>
      <c r="B84" s="1">
        <v>6</v>
      </c>
      <c r="C84" s="1">
        <v>95.11</v>
      </c>
      <c r="D84" t="s">
        <v>69</v>
      </c>
      <c r="E84" s="1">
        <v>4</v>
      </c>
      <c r="F84" s="1">
        <v>90.52</v>
      </c>
      <c r="G84" s="1" t="s">
        <v>103</v>
      </c>
      <c r="H84" s="1">
        <v>2017</v>
      </c>
      <c r="I84" s="1">
        <v>1</v>
      </c>
      <c r="K84" s="20" t="s">
        <v>61</v>
      </c>
      <c r="L84" s="1">
        <v>6</v>
      </c>
      <c r="M84" s="1">
        <v>95.11</v>
      </c>
      <c r="N84" t="s">
        <v>69</v>
      </c>
      <c r="O84" s="1">
        <v>4</v>
      </c>
      <c r="P84" s="1">
        <v>90.52</v>
      </c>
      <c r="Q84" s="1" t="s">
        <v>103</v>
      </c>
      <c r="R84" s="1">
        <v>2017</v>
      </c>
      <c r="S84" s="1">
        <v>1</v>
      </c>
      <c r="U84" s="20" t="s">
        <v>69</v>
      </c>
      <c r="V84" s="17">
        <v>10</v>
      </c>
      <c r="W84" s="17">
        <v>95.6</v>
      </c>
      <c r="X84" s="20" t="s">
        <v>70</v>
      </c>
      <c r="Y84" s="17">
        <v>4</v>
      </c>
      <c r="Z84" s="17">
        <v>91.17</v>
      </c>
      <c r="AA84" s="6" t="s">
        <v>47</v>
      </c>
      <c r="AB84" s="6">
        <v>2016</v>
      </c>
      <c r="AC84" s="1" t="s">
        <v>5</v>
      </c>
      <c r="BK84">
        <v>84</v>
      </c>
      <c r="BL84" s="18" t="s">
        <v>54</v>
      </c>
      <c r="BM84" s="6">
        <v>3</v>
      </c>
      <c r="BN84" s="6">
        <v>101.4</v>
      </c>
      <c r="BO84" s="18" t="s">
        <v>50</v>
      </c>
      <c r="BP84" s="6">
        <v>10</v>
      </c>
      <c r="BQ84" s="6">
        <v>109.46</v>
      </c>
      <c r="BR84" s="1" t="s">
        <v>47</v>
      </c>
      <c r="BS84" s="1">
        <v>2013</v>
      </c>
      <c r="BT84" s="1" t="s">
        <v>7</v>
      </c>
    </row>
    <row r="85" spans="1:72" x14ac:dyDescent="0.5">
      <c r="A85" t="s">
        <v>4</v>
      </c>
      <c r="B85" s="1">
        <v>6</v>
      </c>
      <c r="C85" s="1">
        <v>95.07</v>
      </c>
      <c r="D85" t="s">
        <v>81</v>
      </c>
      <c r="E85" s="1">
        <v>4</v>
      </c>
      <c r="F85" s="1">
        <v>86.96</v>
      </c>
      <c r="G85" s="1" t="s">
        <v>100</v>
      </c>
      <c r="H85" s="22">
        <v>2019</v>
      </c>
      <c r="I85" s="22">
        <v>1</v>
      </c>
      <c r="K85" t="s">
        <v>4</v>
      </c>
      <c r="L85" s="1">
        <v>6</v>
      </c>
      <c r="M85" s="1">
        <v>95.07</v>
      </c>
      <c r="N85" t="s">
        <v>81</v>
      </c>
      <c r="O85" s="1">
        <v>4</v>
      </c>
      <c r="P85" s="1">
        <v>86.96</v>
      </c>
      <c r="Q85" s="1" t="s">
        <v>100</v>
      </c>
      <c r="R85" s="22">
        <v>2019</v>
      </c>
      <c r="S85" s="22">
        <v>1</v>
      </c>
      <c r="U85" t="s">
        <v>86</v>
      </c>
      <c r="V85" s="1">
        <v>10</v>
      </c>
      <c r="W85" s="1">
        <v>95.58</v>
      </c>
      <c r="X85" t="s">
        <v>63</v>
      </c>
      <c r="Y85" s="1">
        <v>7</v>
      </c>
      <c r="Z85" s="1">
        <v>90.91</v>
      </c>
      <c r="AA85" s="1" t="s">
        <v>51</v>
      </c>
      <c r="AB85" s="1">
        <v>2018</v>
      </c>
      <c r="AC85" s="1" t="s">
        <v>5</v>
      </c>
      <c r="BK85">
        <v>85</v>
      </c>
      <c r="BL85" t="s">
        <v>52</v>
      </c>
      <c r="BM85" s="1">
        <v>10</v>
      </c>
      <c r="BN85" s="1">
        <v>101.34</v>
      </c>
      <c r="BO85" t="s">
        <v>45</v>
      </c>
      <c r="BP85" s="1">
        <v>8</v>
      </c>
      <c r="BQ85" s="1">
        <v>101.64</v>
      </c>
      <c r="BR85" s="1" t="s">
        <v>77</v>
      </c>
      <c r="BS85" s="1">
        <v>2016</v>
      </c>
      <c r="BT85" s="1" t="s">
        <v>5</v>
      </c>
    </row>
    <row r="86" spans="1:72" x14ac:dyDescent="0.5">
      <c r="A86" s="19" t="s">
        <v>50</v>
      </c>
      <c r="B86" s="6">
        <v>6</v>
      </c>
      <c r="C86" s="6">
        <v>95.06</v>
      </c>
      <c r="D86" s="19" t="s">
        <v>61</v>
      </c>
      <c r="E86" s="6">
        <v>3</v>
      </c>
      <c r="F86" s="6">
        <v>92.24</v>
      </c>
      <c r="G86" s="1" t="s">
        <v>47</v>
      </c>
      <c r="H86" s="6">
        <v>2016</v>
      </c>
      <c r="I86" s="1">
        <v>1</v>
      </c>
      <c r="K86" s="19" t="s">
        <v>50</v>
      </c>
      <c r="L86" s="6">
        <v>6</v>
      </c>
      <c r="M86" s="6">
        <v>95.06</v>
      </c>
      <c r="N86" s="19" t="s">
        <v>61</v>
      </c>
      <c r="O86" s="6">
        <v>3</v>
      </c>
      <c r="P86" s="6">
        <v>92.24</v>
      </c>
      <c r="Q86" s="1" t="s">
        <v>47</v>
      </c>
      <c r="R86" s="6">
        <v>2016</v>
      </c>
      <c r="S86" s="1">
        <v>1</v>
      </c>
      <c r="U86" t="s">
        <v>80</v>
      </c>
      <c r="V86" s="1">
        <v>8</v>
      </c>
      <c r="W86" s="1">
        <v>95.53</v>
      </c>
      <c r="X86" t="s">
        <v>2</v>
      </c>
      <c r="Y86" s="1">
        <v>5</v>
      </c>
      <c r="Z86" s="1">
        <v>98.03</v>
      </c>
      <c r="AA86" s="1" t="s">
        <v>100</v>
      </c>
      <c r="AB86" s="22">
        <v>2019</v>
      </c>
      <c r="AC86" s="1" t="s">
        <v>5</v>
      </c>
      <c r="BK86">
        <v>86</v>
      </c>
      <c r="BL86" t="s">
        <v>69</v>
      </c>
      <c r="BM86" s="1">
        <v>6</v>
      </c>
      <c r="BN86" s="1">
        <v>101.17</v>
      </c>
      <c r="BO86" t="s">
        <v>89</v>
      </c>
      <c r="BP86" s="1">
        <v>5</v>
      </c>
      <c r="BQ86" s="1">
        <v>87.5</v>
      </c>
      <c r="BR86" s="1" t="s">
        <v>100</v>
      </c>
      <c r="BS86" s="22">
        <v>2019</v>
      </c>
      <c r="BT86" s="22">
        <v>1</v>
      </c>
    </row>
    <row r="87" spans="1:72" x14ac:dyDescent="0.5">
      <c r="A87" t="s">
        <v>2</v>
      </c>
      <c r="B87" s="1">
        <v>6</v>
      </c>
      <c r="C87" s="1">
        <v>94.99</v>
      </c>
      <c r="D87" t="s">
        <v>63</v>
      </c>
      <c r="E87" s="1">
        <v>5</v>
      </c>
      <c r="F87" s="1">
        <v>94.6</v>
      </c>
      <c r="G87" s="1" t="s">
        <v>100</v>
      </c>
      <c r="H87" s="1">
        <v>2018</v>
      </c>
      <c r="I87" s="1">
        <v>1</v>
      </c>
      <c r="K87" t="s">
        <v>2</v>
      </c>
      <c r="L87" s="1">
        <v>6</v>
      </c>
      <c r="M87" s="1">
        <v>94.99</v>
      </c>
      <c r="N87" t="s">
        <v>63</v>
      </c>
      <c r="O87" s="1">
        <v>5</v>
      </c>
      <c r="P87" s="1">
        <v>94.6</v>
      </c>
      <c r="Q87" s="1" t="s">
        <v>100</v>
      </c>
      <c r="R87" s="1">
        <v>2018</v>
      </c>
      <c r="S87" s="1">
        <v>1</v>
      </c>
      <c r="U87" s="8" t="s">
        <v>4</v>
      </c>
      <c r="V87" s="1">
        <v>6</v>
      </c>
      <c r="W87" s="1">
        <v>95.08</v>
      </c>
      <c r="X87" s="8" t="s">
        <v>2</v>
      </c>
      <c r="Y87" s="1">
        <v>8</v>
      </c>
      <c r="Z87" s="1">
        <v>100.53</v>
      </c>
      <c r="AA87" s="1" t="s">
        <v>51</v>
      </c>
      <c r="AB87" s="1">
        <v>2019</v>
      </c>
      <c r="AC87" s="1" t="s">
        <v>5</v>
      </c>
      <c r="BK87">
        <v>87</v>
      </c>
      <c r="BL87" s="20" t="s">
        <v>52</v>
      </c>
      <c r="BM87" s="1">
        <v>10</v>
      </c>
      <c r="BN87" s="1">
        <v>101.11</v>
      </c>
      <c r="BO87" t="s">
        <v>55</v>
      </c>
      <c r="BP87" s="1">
        <v>5</v>
      </c>
      <c r="BQ87" s="1">
        <v>95.91</v>
      </c>
      <c r="BR87" s="1" t="s">
        <v>103</v>
      </c>
      <c r="BS87" s="1">
        <v>2016</v>
      </c>
      <c r="BT87" s="1" t="s">
        <v>5</v>
      </c>
    </row>
    <row r="88" spans="1:72" x14ac:dyDescent="0.5">
      <c r="A88" t="s">
        <v>63</v>
      </c>
      <c r="B88" s="1">
        <v>6</v>
      </c>
      <c r="C88" s="1">
        <v>94.93</v>
      </c>
      <c r="D88" t="s">
        <v>27</v>
      </c>
      <c r="E88" s="1">
        <v>0</v>
      </c>
      <c r="F88" s="1">
        <v>79.290000000000006</v>
      </c>
      <c r="G88" s="1" t="s">
        <v>100</v>
      </c>
      <c r="H88" s="22">
        <v>2019</v>
      </c>
      <c r="I88" s="22">
        <v>1</v>
      </c>
      <c r="K88" t="s">
        <v>63</v>
      </c>
      <c r="L88" s="1">
        <v>6</v>
      </c>
      <c r="M88" s="1">
        <v>94.93</v>
      </c>
      <c r="N88" t="s">
        <v>27</v>
      </c>
      <c r="O88" s="1">
        <v>0</v>
      </c>
      <c r="P88" s="1">
        <v>79.290000000000006</v>
      </c>
      <c r="Q88" s="1" t="s">
        <v>100</v>
      </c>
      <c r="R88" s="22">
        <v>2019</v>
      </c>
      <c r="S88" s="22">
        <v>1</v>
      </c>
      <c r="U88" s="19" t="s">
        <v>26</v>
      </c>
      <c r="V88" s="6">
        <v>8</v>
      </c>
      <c r="W88" s="6">
        <v>94.97</v>
      </c>
      <c r="X88" s="19" t="s">
        <v>30</v>
      </c>
      <c r="Y88" s="6">
        <v>2</v>
      </c>
      <c r="Z88" s="6">
        <v>85.32</v>
      </c>
      <c r="AA88" s="1" t="s">
        <v>47</v>
      </c>
      <c r="AB88" s="1">
        <v>2014</v>
      </c>
      <c r="AC88" s="1" t="s">
        <v>5</v>
      </c>
      <c r="BK88">
        <v>88</v>
      </c>
      <c r="BL88" t="s">
        <v>26</v>
      </c>
      <c r="BM88" s="1">
        <v>10</v>
      </c>
      <c r="BN88" s="1">
        <v>101.05</v>
      </c>
      <c r="BO88" t="s">
        <v>78</v>
      </c>
      <c r="BP88" s="1">
        <v>5</v>
      </c>
      <c r="BQ88" s="1">
        <v>97.26</v>
      </c>
      <c r="BR88" s="1" t="s">
        <v>77</v>
      </c>
      <c r="BS88" s="1">
        <v>2017</v>
      </c>
      <c r="BT88" s="1" t="s">
        <v>5</v>
      </c>
    </row>
    <row r="89" spans="1:72" x14ac:dyDescent="0.5">
      <c r="A89" s="19" t="s">
        <v>69</v>
      </c>
      <c r="B89" s="6">
        <v>6</v>
      </c>
      <c r="C89" s="6">
        <v>94.93</v>
      </c>
      <c r="D89" s="19" t="s">
        <v>74</v>
      </c>
      <c r="E89" s="6">
        <v>0</v>
      </c>
      <c r="F89" s="6">
        <v>72.52</v>
      </c>
      <c r="G89" s="1" t="s">
        <v>47</v>
      </c>
      <c r="H89" s="1">
        <v>2014</v>
      </c>
      <c r="I89" s="1">
        <v>1</v>
      </c>
      <c r="K89" s="19" t="s">
        <v>69</v>
      </c>
      <c r="L89" s="6">
        <v>6</v>
      </c>
      <c r="M89" s="6">
        <v>94.93</v>
      </c>
      <c r="N89" s="19" t="s">
        <v>74</v>
      </c>
      <c r="O89" s="6">
        <v>0</v>
      </c>
      <c r="P89" s="6">
        <v>72.52</v>
      </c>
      <c r="Q89" s="1" t="s">
        <v>47</v>
      </c>
      <c r="R89" s="1">
        <v>2014</v>
      </c>
      <c r="S89" s="1">
        <v>1</v>
      </c>
      <c r="U89" s="8" t="s">
        <v>69</v>
      </c>
      <c r="V89" s="1">
        <v>8</v>
      </c>
      <c r="W89" s="1">
        <v>94.91</v>
      </c>
      <c r="X89" s="8" t="s">
        <v>0</v>
      </c>
      <c r="Y89" s="1">
        <v>6</v>
      </c>
      <c r="Z89" s="1">
        <v>94.4</v>
      </c>
      <c r="AA89" s="1" t="s">
        <v>51</v>
      </c>
      <c r="AB89" s="1">
        <v>2019</v>
      </c>
      <c r="AC89" s="1" t="s">
        <v>5</v>
      </c>
      <c r="BK89">
        <v>89</v>
      </c>
      <c r="BL89" t="s">
        <v>69</v>
      </c>
      <c r="BM89" s="1">
        <v>8</v>
      </c>
      <c r="BN89" s="1">
        <v>101.04</v>
      </c>
      <c r="BO89" t="s">
        <v>1</v>
      </c>
      <c r="BP89" s="1">
        <v>11</v>
      </c>
      <c r="BQ89" s="1">
        <v>95.79</v>
      </c>
      <c r="BR89" s="1" t="s">
        <v>100</v>
      </c>
      <c r="BS89" s="1">
        <v>2018</v>
      </c>
      <c r="BT89" s="1" t="s">
        <v>6</v>
      </c>
    </row>
    <row r="90" spans="1:72" x14ac:dyDescent="0.5">
      <c r="A90" t="s">
        <v>80</v>
      </c>
      <c r="B90" s="1">
        <v>6</v>
      </c>
      <c r="C90" s="1">
        <v>94.93</v>
      </c>
      <c r="D90" t="s">
        <v>87</v>
      </c>
      <c r="E90" s="1">
        <v>0</v>
      </c>
      <c r="F90" s="1">
        <v>73.3</v>
      </c>
      <c r="G90" s="1" t="s">
        <v>51</v>
      </c>
      <c r="H90" s="1">
        <v>2017</v>
      </c>
      <c r="I90" s="1">
        <v>1</v>
      </c>
      <c r="K90" t="s">
        <v>80</v>
      </c>
      <c r="L90" s="1">
        <v>6</v>
      </c>
      <c r="M90" s="1">
        <v>94.93</v>
      </c>
      <c r="N90" t="s">
        <v>87</v>
      </c>
      <c r="O90" s="1">
        <v>0</v>
      </c>
      <c r="P90" s="1">
        <v>73.3</v>
      </c>
      <c r="Q90" s="1" t="s">
        <v>51</v>
      </c>
      <c r="R90" s="1">
        <v>2017</v>
      </c>
      <c r="S90" s="1">
        <v>1</v>
      </c>
      <c r="U90" t="s">
        <v>0</v>
      </c>
      <c r="V90" s="1">
        <v>10</v>
      </c>
      <c r="W90" s="1">
        <v>94.89</v>
      </c>
      <c r="X90" t="s">
        <v>50</v>
      </c>
      <c r="Y90" s="1">
        <v>9</v>
      </c>
      <c r="Z90" s="1">
        <v>93.75</v>
      </c>
      <c r="AA90" s="1" t="s">
        <v>77</v>
      </c>
      <c r="AB90" s="1">
        <v>2017</v>
      </c>
      <c r="AC90" s="1" t="s">
        <v>5</v>
      </c>
      <c r="BK90">
        <v>90</v>
      </c>
      <c r="BL90" t="s">
        <v>1</v>
      </c>
      <c r="BM90" s="1">
        <v>10</v>
      </c>
      <c r="BN90" s="1">
        <v>101.02</v>
      </c>
      <c r="BO90" t="s">
        <v>61</v>
      </c>
      <c r="BP90" s="1">
        <v>4</v>
      </c>
      <c r="BQ90" s="1">
        <v>90.8</v>
      </c>
      <c r="BR90" s="1" t="s">
        <v>100</v>
      </c>
      <c r="BS90" s="1">
        <v>2018</v>
      </c>
      <c r="BT90" s="1" t="s">
        <v>5</v>
      </c>
    </row>
    <row r="91" spans="1:72" x14ac:dyDescent="0.5">
      <c r="A91" t="s">
        <v>0</v>
      </c>
      <c r="B91" s="1">
        <v>6</v>
      </c>
      <c r="C91" s="1">
        <v>94.89</v>
      </c>
      <c r="D91" t="s">
        <v>61</v>
      </c>
      <c r="E91" s="1">
        <v>5</v>
      </c>
      <c r="F91" s="1">
        <v>93.75</v>
      </c>
      <c r="G91" s="1" t="s">
        <v>77</v>
      </c>
      <c r="H91" s="1">
        <v>2017</v>
      </c>
      <c r="I91" s="1">
        <v>1</v>
      </c>
      <c r="K91" t="s">
        <v>0</v>
      </c>
      <c r="L91" s="1">
        <v>6</v>
      </c>
      <c r="M91" s="1">
        <v>94.89</v>
      </c>
      <c r="N91" t="s">
        <v>61</v>
      </c>
      <c r="O91" s="1">
        <v>5</v>
      </c>
      <c r="P91" s="1">
        <v>93.75</v>
      </c>
      <c r="Q91" s="1" t="s">
        <v>77</v>
      </c>
      <c r="R91" s="1">
        <v>2017</v>
      </c>
      <c r="S91" s="1">
        <v>1</v>
      </c>
      <c r="U91" t="s">
        <v>26</v>
      </c>
      <c r="V91" s="1">
        <v>8</v>
      </c>
      <c r="W91" s="1">
        <v>94.85</v>
      </c>
      <c r="X91" t="s">
        <v>69</v>
      </c>
      <c r="Y91" s="1">
        <v>2</v>
      </c>
      <c r="Z91" s="1">
        <v>88.27</v>
      </c>
      <c r="AA91" s="1" t="s">
        <v>77</v>
      </c>
      <c r="AB91" s="1">
        <v>2015</v>
      </c>
      <c r="AC91" s="1" t="s">
        <v>5</v>
      </c>
      <c r="BK91">
        <v>91</v>
      </c>
      <c r="BL91" s="19" t="s">
        <v>66</v>
      </c>
      <c r="BM91" s="6">
        <v>6</v>
      </c>
      <c r="BN91" s="6">
        <v>100.93</v>
      </c>
      <c r="BO91" s="19" t="s">
        <v>72</v>
      </c>
      <c r="BP91" s="6">
        <v>1</v>
      </c>
      <c r="BQ91" s="6">
        <v>92.2</v>
      </c>
      <c r="BR91" s="1" t="s">
        <v>47</v>
      </c>
      <c r="BS91" s="1">
        <v>2014</v>
      </c>
      <c r="BT91" s="1">
        <v>1</v>
      </c>
    </row>
    <row r="92" spans="1:72" x14ac:dyDescent="0.5">
      <c r="A92" t="s">
        <v>54</v>
      </c>
      <c r="B92" s="1">
        <v>6</v>
      </c>
      <c r="C92" s="1">
        <v>94.78</v>
      </c>
      <c r="D92" t="s">
        <v>73</v>
      </c>
      <c r="E92" s="1">
        <v>4</v>
      </c>
      <c r="F92" s="1">
        <v>91.35</v>
      </c>
      <c r="G92" s="1" t="s">
        <v>77</v>
      </c>
      <c r="H92" s="1">
        <v>2016</v>
      </c>
      <c r="I92" s="1">
        <v>1</v>
      </c>
      <c r="K92" t="s">
        <v>54</v>
      </c>
      <c r="L92" s="1">
        <v>6</v>
      </c>
      <c r="M92" s="1">
        <v>94.78</v>
      </c>
      <c r="N92" t="s">
        <v>73</v>
      </c>
      <c r="O92" s="1">
        <v>4</v>
      </c>
      <c r="P92" s="1">
        <v>91.35</v>
      </c>
      <c r="Q92" s="1" t="s">
        <v>77</v>
      </c>
      <c r="R92" s="1">
        <v>2016</v>
      </c>
      <c r="S92" s="1">
        <v>1</v>
      </c>
      <c r="U92" s="8" t="s">
        <v>80</v>
      </c>
      <c r="V92" s="1">
        <v>8</v>
      </c>
      <c r="W92" s="1">
        <v>94.74</v>
      </c>
      <c r="X92" s="8" t="s">
        <v>3</v>
      </c>
      <c r="Y92" s="1">
        <v>4</v>
      </c>
      <c r="Z92" s="1">
        <v>92.44</v>
      </c>
      <c r="AA92" s="1" t="s">
        <v>51</v>
      </c>
      <c r="AB92" s="1">
        <v>2019</v>
      </c>
      <c r="AC92" s="1" t="s">
        <v>5</v>
      </c>
      <c r="BK92">
        <v>92</v>
      </c>
      <c r="BL92" s="20" t="s">
        <v>4</v>
      </c>
      <c r="BM92" s="1">
        <v>4</v>
      </c>
      <c r="BN92" s="1">
        <v>100.79</v>
      </c>
      <c r="BO92" s="19" t="s">
        <v>45</v>
      </c>
      <c r="BP92" s="1">
        <v>8</v>
      </c>
      <c r="BQ92" s="1">
        <v>100.23</v>
      </c>
      <c r="BR92" s="19" t="s">
        <v>103</v>
      </c>
      <c r="BS92" s="1">
        <v>2015</v>
      </c>
      <c r="BT92" s="1" t="s">
        <v>5</v>
      </c>
    </row>
    <row r="93" spans="1:72" x14ac:dyDescent="0.5">
      <c r="A93" s="20" t="s">
        <v>69</v>
      </c>
      <c r="B93" s="1">
        <v>6</v>
      </c>
      <c r="C93" s="1">
        <v>94.77</v>
      </c>
      <c r="D93" t="s">
        <v>111</v>
      </c>
      <c r="E93" s="1">
        <v>3</v>
      </c>
      <c r="F93" s="1">
        <v>86.59</v>
      </c>
      <c r="G93" s="1" t="s">
        <v>103</v>
      </c>
      <c r="H93" s="1">
        <v>2018</v>
      </c>
      <c r="I93" s="1">
        <v>1</v>
      </c>
      <c r="K93" s="20" t="s">
        <v>69</v>
      </c>
      <c r="L93" s="1">
        <v>6</v>
      </c>
      <c r="M93" s="1">
        <v>94.77</v>
      </c>
      <c r="N93" t="s">
        <v>111</v>
      </c>
      <c r="O93" s="1">
        <v>3</v>
      </c>
      <c r="P93" s="1">
        <v>86.59</v>
      </c>
      <c r="Q93" s="1" t="s">
        <v>103</v>
      </c>
      <c r="R93" s="1">
        <v>2018</v>
      </c>
      <c r="S93" s="1">
        <v>1</v>
      </c>
      <c r="U93" s="8" t="s">
        <v>80</v>
      </c>
      <c r="V93" s="1">
        <v>6</v>
      </c>
      <c r="W93" s="1">
        <v>94.71</v>
      </c>
      <c r="X93" s="8" t="s">
        <v>0</v>
      </c>
      <c r="Y93" s="1">
        <v>8</v>
      </c>
      <c r="Z93" s="1">
        <v>92.52</v>
      </c>
      <c r="AA93" s="1" t="s">
        <v>29</v>
      </c>
      <c r="AB93" s="1">
        <v>2019</v>
      </c>
      <c r="AC93" s="1" t="s">
        <v>5</v>
      </c>
      <c r="BK93">
        <v>93</v>
      </c>
      <c r="BL93" s="20" t="s">
        <v>26</v>
      </c>
      <c r="BM93" s="1">
        <v>10</v>
      </c>
      <c r="BN93" s="1">
        <v>100.75</v>
      </c>
      <c r="BO93" t="s">
        <v>80</v>
      </c>
      <c r="BP93" s="1">
        <v>7</v>
      </c>
      <c r="BQ93" s="1">
        <v>98.7</v>
      </c>
      <c r="BR93" s="1" t="s">
        <v>103</v>
      </c>
      <c r="BS93" s="1">
        <v>2017</v>
      </c>
      <c r="BT93" s="1" t="s">
        <v>5</v>
      </c>
    </row>
    <row r="94" spans="1:72" x14ac:dyDescent="0.5">
      <c r="A94" t="s">
        <v>3</v>
      </c>
      <c r="B94" s="1">
        <v>5</v>
      </c>
      <c r="C94" s="1">
        <v>94.6</v>
      </c>
      <c r="D94" t="s">
        <v>4</v>
      </c>
      <c r="E94" s="1">
        <v>6</v>
      </c>
      <c r="F94" s="1">
        <v>94.99</v>
      </c>
      <c r="G94" s="1" t="s">
        <v>100</v>
      </c>
      <c r="H94" s="1">
        <v>2018</v>
      </c>
      <c r="I94" s="1">
        <v>1</v>
      </c>
      <c r="K94" t="s">
        <v>3</v>
      </c>
      <c r="L94" s="1">
        <v>5</v>
      </c>
      <c r="M94" s="1">
        <v>94.6</v>
      </c>
      <c r="N94" t="s">
        <v>4</v>
      </c>
      <c r="O94" s="1">
        <v>6</v>
      </c>
      <c r="P94" s="1">
        <v>94.99</v>
      </c>
      <c r="Q94" s="1" t="s">
        <v>100</v>
      </c>
      <c r="R94" s="1">
        <v>2018</v>
      </c>
      <c r="S94" s="1">
        <v>1</v>
      </c>
      <c r="U94" s="20" t="s">
        <v>73</v>
      </c>
      <c r="V94" s="1">
        <v>10</v>
      </c>
      <c r="W94" s="1">
        <v>94.65</v>
      </c>
      <c r="X94" t="s">
        <v>3</v>
      </c>
      <c r="Y94" s="1">
        <v>9</v>
      </c>
      <c r="Z94" s="1">
        <v>91.32</v>
      </c>
      <c r="AA94" s="1" t="s">
        <v>103</v>
      </c>
      <c r="AB94" s="1">
        <v>2017</v>
      </c>
      <c r="AC94" s="1" t="s">
        <v>5</v>
      </c>
      <c r="BK94">
        <v>94</v>
      </c>
      <c r="BL94" t="s">
        <v>26</v>
      </c>
      <c r="BM94" s="1">
        <v>6</v>
      </c>
      <c r="BN94" s="1">
        <v>100.71</v>
      </c>
      <c r="BO94" s="19" t="s">
        <v>54</v>
      </c>
      <c r="BP94" s="1">
        <v>10</v>
      </c>
      <c r="BQ94" s="1">
        <v>101.82</v>
      </c>
      <c r="BR94" s="1" t="s">
        <v>77</v>
      </c>
      <c r="BS94" s="1">
        <v>2014</v>
      </c>
      <c r="BT94" s="1" t="s">
        <v>6</v>
      </c>
    </row>
    <row r="95" spans="1:72" x14ac:dyDescent="0.5">
      <c r="A95" s="20" t="s">
        <v>4</v>
      </c>
      <c r="B95" s="1">
        <v>6</v>
      </c>
      <c r="C95" s="1">
        <v>94.52</v>
      </c>
      <c r="D95" t="s">
        <v>92</v>
      </c>
      <c r="E95" s="1">
        <v>3</v>
      </c>
      <c r="F95" s="1">
        <v>91.79</v>
      </c>
      <c r="G95" s="1" t="s">
        <v>103</v>
      </c>
      <c r="H95" s="1">
        <v>2018</v>
      </c>
      <c r="I95" s="1">
        <v>1</v>
      </c>
      <c r="K95" s="20" t="s">
        <v>4</v>
      </c>
      <c r="L95" s="1">
        <v>6</v>
      </c>
      <c r="M95" s="1">
        <v>94.52</v>
      </c>
      <c r="N95" t="s">
        <v>92</v>
      </c>
      <c r="O95" s="1">
        <v>3</v>
      </c>
      <c r="P95" s="1">
        <v>91.79</v>
      </c>
      <c r="Q95" s="1" t="s">
        <v>103</v>
      </c>
      <c r="R95" s="1">
        <v>2018</v>
      </c>
      <c r="S95" s="1">
        <v>1</v>
      </c>
      <c r="U95" s="8" t="s">
        <v>0</v>
      </c>
      <c r="V95" s="1">
        <v>6</v>
      </c>
      <c r="W95" s="1">
        <v>94.4</v>
      </c>
      <c r="X95" s="8" t="s">
        <v>69</v>
      </c>
      <c r="Y95" s="1">
        <v>8</v>
      </c>
      <c r="Z95" s="1">
        <v>94.91</v>
      </c>
      <c r="AA95" s="1" t="s">
        <v>51</v>
      </c>
      <c r="AB95" s="1">
        <v>2019</v>
      </c>
      <c r="AC95" s="1" t="s">
        <v>5</v>
      </c>
      <c r="BK95">
        <v>95</v>
      </c>
      <c r="BL95" t="s">
        <v>52</v>
      </c>
      <c r="BM95" s="1">
        <v>8</v>
      </c>
      <c r="BN95" s="1">
        <v>100.7</v>
      </c>
      <c r="BO95" t="s">
        <v>55</v>
      </c>
      <c r="BP95" s="1">
        <v>11</v>
      </c>
      <c r="BQ95" s="1">
        <v>104.81</v>
      </c>
      <c r="BR95" s="1" t="s">
        <v>77</v>
      </c>
      <c r="BS95" s="1">
        <v>2016</v>
      </c>
      <c r="BT95" s="1" t="s">
        <v>6</v>
      </c>
    </row>
    <row r="96" spans="1:72" x14ac:dyDescent="0.5">
      <c r="A96" s="20" t="s">
        <v>73</v>
      </c>
      <c r="B96" s="1">
        <v>6</v>
      </c>
      <c r="C96" s="1">
        <v>94.51</v>
      </c>
      <c r="D96" t="s">
        <v>91</v>
      </c>
      <c r="E96" s="1">
        <v>4</v>
      </c>
      <c r="F96" s="1">
        <v>92.38</v>
      </c>
      <c r="G96" s="1" t="s">
        <v>103</v>
      </c>
      <c r="H96" s="1">
        <v>2018</v>
      </c>
      <c r="I96" s="1">
        <v>1</v>
      </c>
      <c r="K96" s="20" t="s">
        <v>73</v>
      </c>
      <c r="L96" s="1">
        <v>6</v>
      </c>
      <c r="M96" s="1">
        <v>94.51</v>
      </c>
      <c r="N96" t="s">
        <v>91</v>
      </c>
      <c r="O96" s="1">
        <v>4</v>
      </c>
      <c r="P96" s="1">
        <v>92.38</v>
      </c>
      <c r="Q96" s="1" t="s">
        <v>103</v>
      </c>
      <c r="R96" s="1">
        <v>2018</v>
      </c>
      <c r="S96" s="1">
        <v>1</v>
      </c>
      <c r="U96" t="s">
        <v>3</v>
      </c>
      <c r="V96" s="1">
        <v>10</v>
      </c>
      <c r="W96" s="1">
        <v>94.4</v>
      </c>
      <c r="X96" t="s">
        <v>26</v>
      </c>
      <c r="Y96" s="1">
        <v>9</v>
      </c>
      <c r="Z96" s="1">
        <v>91.97</v>
      </c>
      <c r="AA96" s="1" t="s">
        <v>51</v>
      </c>
      <c r="AB96" s="1">
        <v>2017</v>
      </c>
      <c r="AC96" s="1" t="s">
        <v>5</v>
      </c>
      <c r="BK96">
        <v>96</v>
      </c>
      <c r="BL96" s="20" t="s">
        <v>54</v>
      </c>
      <c r="BM96" s="1">
        <v>6</v>
      </c>
      <c r="BN96" s="1">
        <v>100.6</v>
      </c>
      <c r="BO96" t="s">
        <v>63</v>
      </c>
      <c r="BP96" s="1">
        <v>3</v>
      </c>
      <c r="BQ96" s="1">
        <v>85.52</v>
      </c>
      <c r="BR96" s="1" t="s">
        <v>103</v>
      </c>
      <c r="BS96" s="1">
        <v>2016</v>
      </c>
      <c r="BT96" s="1">
        <v>1</v>
      </c>
    </row>
    <row r="97" spans="1:72" x14ac:dyDescent="0.5">
      <c r="A97" t="s">
        <v>73</v>
      </c>
      <c r="B97" s="1">
        <v>6</v>
      </c>
      <c r="C97" s="1">
        <v>94.46</v>
      </c>
      <c r="D97" t="s">
        <v>66</v>
      </c>
      <c r="E97" s="1">
        <v>5</v>
      </c>
      <c r="F97" s="1">
        <v>98.28</v>
      </c>
      <c r="G97" s="1" t="s">
        <v>77</v>
      </c>
      <c r="H97" s="1">
        <v>2015</v>
      </c>
      <c r="I97" s="1">
        <v>1</v>
      </c>
      <c r="K97" t="s">
        <v>73</v>
      </c>
      <c r="L97" s="1">
        <v>6</v>
      </c>
      <c r="M97" s="1">
        <v>94.46</v>
      </c>
      <c r="N97" t="s">
        <v>66</v>
      </c>
      <c r="O97" s="1">
        <v>5</v>
      </c>
      <c r="P97" s="1">
        <v>98.28</v>
      </c>
      <c r="Q97" s="1" t="s">
        <v>77</v>
      </c>
      <c r="R97" s="1">
        <v>2015</v>
      </c>
      <c r="S97" s="1">
        <v>1</v>
      </c>
      <c r="U97" s="16" t="s">
        <v>75</v>
      </c>
      <c r="V97" s="17">
        <v>2</v>
      </c>
      <c r="W97" s="17">
        <v>94.36</v>
      </c>
      <c r="X97" s="16" t="s">
        <v>50</v>
      </c>
      <c r="Y97" s="17">
        <v>8</v>
      </c>
      <c r="Z97" s="17">
        <v>108.31</v>
      </c>
      <c r="AA97" s="1" t="s">
        <v>47</v>
      </c>
      <c r="AB97" s="1">
        <v>2013</v>
      </c>
      <c r="AC97" s="1" t="s">
        <v>5</v>
      </c>
      <c r="BK97">
        <v>97</v>
      </c>
      <c r="BL97" s="8" t="s">
        <v>80</v>
      </c>
      <c r="BM97" s="1">
        <v>3</v>
      </c>
      <c r="BN97" s="1">
        <v>100.6</v>
      </c>
      <c r="BO97" s="8" t="s">
        <v>2</v>
      </c>
      <c r="BP97" s="1">
        <v>8</v>
      </c>
      <c r="BQ97" s="1">
        <v>99</v>
      </c>
      <c r="BR97" s="1" t="s">
        <v>51</v>
      </c>
      <c r="BS97" s="1">
        <v>2019</v>
      </c>
      <c r="BT97" s="1" t="s">
        <v>7</v>
      </c>
    </row>
    <row r="98" spans="1:72" x14ac:dyDescent="0.5">
      <c r="A98" t="s">
        <v>3</v>
      </c>
      <c r="B98" s="1">
        <v>6</v>
      </c>
      <c r="C98" s="1">
        <v>94.32</v>
      </c>
      <c r="D98" t="s">
        <v>61</v>
      </c>
      <c r="E98" s="1">
        <v>4</v>
      </c>
      <c r="F98" s="1">
        <v>86.03</v>
      </c>
      <c r="G98" s="1" t="s">
        <v>51</v>
      </c>
      <c r="H98" s="1">
        <v>2018</v>
      </c>
      <c r="I98" s="1">
        <v>1</v>
      </c>
      <c r="K98" t="s">
        <v>3</v>
      </c>
      <c r="L98" s="1">
        <v>6</v>
      </c>
      <c r="M98" s="1">
        <v>94.32</v>
      </c>
      <c r="N98" t="s">
        <v>61</v>
      </c>
      <c r="O98" s="1">
        <v>4</v>
      </c>
      <c r="P98" s="1">
        <v>86.03</v>
      </c>
      <c r="Q98" s="1" t="s">
        <v>51</v>
      </c>
      <c r="R98" s="1">
        <v>2018</v>
      </c>
      <c r="S98" s="1">
        <v>1</v>
      </c>
      <c r="U98" t="s">
        <v>4</v>
      </c>
      <c r="V98" s="1">
        <v>8</v>
      </c>
      <c r="W98" s="1">
        <v>94.24</v>
      </c>
      <c r="X98" t="s">
        <v>45</v>
      </c>
      <c r="Y98" s="1">
        <v>7</v>
      </c>
      <c r="Z98" s="1">
        <v>91.02</v>
      </c>
      <c r="AA98" s="1" t="s">
        <v>77</v>
      </c>
      <c r="AB98" s="1">
        <v>2015</v>
      </c>
      <c r="AC98" s="1" t="s">
        <v>5</v>
      </c>
      <c r="BK98">
        <v>98</v>
      </c>
      <c r="BL98" s="19" t="s">
        <v>45</v>
      </c>
      <c r="BM98" s="1">
        <v>10</v>
      </c>
      <c r="BN98" s="1">
        <v>100.56</v>
      </c>
      <c r="BO98" t="s">
        <v>50</v>
      </c>
      <c r="BP98" s="1">
        <v>9</v>
      </c>
      <c r="BQ98" s="1">
        <v>99.57</v>
      </c>
      <c r="BR98" s="19" t="s">
        <v>103</v>
      </c>
      <c r="BS98" s="1">
        <v>2015</v>
      </c>
      <c r="BT98" s="1" t="s">
        <v>6</v>
      </c>
    </row>
    <row r="99" spans="1:72" x14ac:dyDescent="0.5">
      <c r="A99" s="8" t="s">
        <v>69</v>
      </c>
      <c r="B99" s="1">
        <v>6</v>
      </c>
      <c r="C99" s="1">
        <v>94.24</v>
      </c>
      <c r="D99" s="8" t="s">
        <v>63</v>
      </c>
      <c r="E99" s="1">
        <v>1</v>
      </c>
      <c r="F99" s="1">
        <v>82.17</v>
      </c>
      <c r="G99" s="1" t="s">
        <v>29</v>
      </c>
      <c r="H99" s="1">
        <v>2019</v>
      </c>
      <c r="I99" s="1">
        <v>1</v>
      </c>
      <c r="K99" s="8" t="s">
        <v>69</v>
      </c>
      <c r="L99" s="1">
        <v>6</v>
      </c>
      <c r="M99" s="1">
        <v>94.24</v>
      </c>
      <c r="N99" s="8" t="s">
        <v>63</v>
      </c>
      <c r="O99" s="1">
        <v>1</v>
      </c>
      <c r="P99" s="1">
        <v>82.17</v>
      </c>
      <c r="Q99" s="1" t="s">
        <v>29</v>
      </c>
      <c r="R99" s="1">
        <v>2019</v>
      </c>
      <c r="S99" s="1">
        <v>1</v>
      </c>
      <c r="U99" s="19" t="s">
        <v>3</v>
      </c>
      <c r="V99" s="6">
        <v>3</v>
      </c>
      <c r="W99" s="6">
        <v>94.07</v>
      </c>
      <c r="X99" s="19" t="s">
        <v>73</v>
      </c>
      <c r="Y99" s="6">
        <v>8</v>
      </c>
      <c r="Z99" s="6">
        <v>92.25</v>
      </c>
      <c r="AA99" s="1" t="s">
        <v>47</v>
      </c>
      <c r="AB99" s="1">
        <v>2014</v>
      </c>
      <c r="AC99" s="1" t="s">
        <v>5</v>
      </c>
      <c r="BK99">
        <v>99</v>
      </c>
      <c r="BL99" t="s">
        <v>26</v>
      </c>
      <c r="BM99" s="1">
        <v>10</v>
      </c>
      <c r="BN99" s="1">
        <v>100.55</v>
      </c>
      <c r="BO99" t="s">
        <v>54</v>
      </c>
      <c r="BP99" s="1">
        <v>9</v>
      </c>
      <c r="BQ99" s="1">
        <v>95.79</v>
      </c>
      <c r="BR99" s="1" t="s">
        <v>77</v>
      </c>
      <c r="BS99" s="1">
        <v>2015</v>
      </c>
      <c r="BT99" s="1" t="s">
        <v>6</v>
      </c>
    </row>
    <row r="100" spans="1:72" x14ac:dyDescent="0.5">
      <c r="A100" t="s">
        <v>26</v>
      </c>
      <c r="B100" s="1">
        <v>6</v>
      </c>
      <c r="C100" s="1">
        <v>94.11</v>
      </c>
      <c r="D100" t="s">
        <v>76</v>
      </c>
      <c r="E100" s="1">
        <v>1</v>
      </c>
      <c r="F100" s="1">
        <v>81.31</v>
      </c>
      <c r="G100" s="1" t="s">
        <v>77</v>
      </c>
      <c r="H100" s="1">
        <v>2015</v>
      </c>
      <c r="I100" s="1">
        <v>1</v>
      </c>
      <c r="K100" t="s">
        <v>26</v>
      </c>
      <c r="L100" s="1">
        <v>6</v>
      </c>
      <c r="M100" s="1">
        <v>94.11</v>
      </c>
      <c r="N100" t="s">
        <v>76</v>
      </c>
      <c r="O100" s="1">
        <v>1</v>
      </c>
      <c r="P100" s="1">
        <v>81.31</v>
      </c>
      <c r="Q100" s="1" t="s">
        <v>77</v>
      </c>
      <c r="R100" s="1">
        <v>2015</v>
      </c>
      <c r="S100" s="1">
        <v>1</v>
      </c>
      <c r="U100" t="s">
        <v>3</v>
      </c>
      <c r="V100" s="1">
        <v>8</v>
      </c>
      <c r="W100" s="1">
        <v>93.96</v>
      </c>
      <c r="X100" t="s">
        <v>2</v>
      </c>
      <c r="Y100" s="1">
        <v>10</v>
      </c>
      <c r="Z100" s="1">
        <v>100.2</v>
      </c>
      <c r="AA100" s="1" t="s">
        <v>51</v>
      </c>
      <c r="AB100" s="1">
        <v>2018</v>
      </c>
      <c r="AC100" s="1" t="s">
        <v>5</v>
      </c>
      <c r="BK100">
        <v>100</v>
      </c>
      <c r="BL100" s="8" t="s">
        <v>2</v>
      </c>
      <c r="BM100" s="1">
        <v>8</v>
      </c>
      <c r="BN100" s="1">
        <v>100.53</v>
      </c>
      <c r="BO100" s="8" t="s">
        <v>4</v>
      </c>
      <c r="BP100" s="1">
        <v>6</v>
      </c>
      <c r="BQ100" s="1">
        <v>95.08</v>
      </c>
      <c r="BR100" s="1" t="s">
        <v>51</v>
      </c>
      <c r="BS100" s="1">
        <v>2019</v>
      </c>
      <c r="BT100" s="1" t="s">
        <v>5</v>
      </c>
    </row>
    <row r="101" spans="1:72" x14ac:dyDescent="0.5">
      <c r="A101" s="19" t="s">
        <v>45</v>
      </c>
      <c r="B101" s="6">
        <v>6</v>
      </c>
      <c r="C101" s="6">
        <v>93.85</v>
      </c>
      <c r="D101" s="19" t="s">
        <v>3</v>
      </c>
      <c r="E101" s="6">
        <v>2</v>
      </c>
      <c r="F101" s="6">
        <v>87.54</v>
      </c>
      <c r="G101" s="1" t="s">
        <v>47</v>
      </c>
      <c r="H101" s="1">
        <v>2015</v>
      </c>
      <c r="I101" s="1">
        <v>1</v>
      </c>
      <c r="K101" s="19" t="s">
        <v>45</v>
      </c>
      <c r="L101" s="6">
        <v>6</v>
      </c>
      <c r="M101" s="6">
        <v>93.85</v>
      </c>
      <c r="N101" s="19" t="s">
        <v>3</v>
      </c>
      <c r="O101" s="6">
        <v>2</v>
      </c>
      <c r="P101" s="6">
        <v>87.54</v>
      </c>
      <c r="Q101" s="1" t="s">
        <v>47</v>
      </c>
      <c r="R101" s="1">
        <v>2015</v>
      </c>
      <c r="S101" s="1">
        <v>1</v>
      </c>
      <c r="U101" s="18" t="s">
        <v>54</v>
      </c>
      <c r="V101" s="6">
        <v>8</v>
      </c>
      <c r="W101" s="6">
        <v>93.87</v>
      </c>
      <c r="X101" s="18" t="s">
        <v>60</v>
      </c>
      <c r="Y101" s="6">
        <v>1</v>
      </c>
      <c r="Z101" s="6">
        <v>81.97</v>
      </c>
      <c r="AA101" s="1" t="s">
        <v>47</v>
      </c>
      <c r="AB101" s="1">
        <v>2013</v>
      </c>
      <c r="AC101" s="1" t="s">
        <v>5</v>
      </c>
      <c r="BK101">
        <v>101</v>
      </c>
      <c r="BL101" s="19" t="s">
        <v>52</v>
      </c>
      <c r="BM101" s="1">
        <v>10</v>
      </c>
      <c r="BN101" s="1">
        <v>100.43</v>
      </c>
      <c r="BO101" t="s">
        <v>26</v>
      </c>
      <c r="BP101" s="1">
        <v>6</v>
      </c>
      <c r="BQ101" s="1">
        <v>96.7</v>
      </c>
      <c r="BR101" s="19" t="s">
        <v>103</v>
      </c>
      <c r="BS101" s="1">
        <v>2015</v>
      </c>
      <c r="BT101" s="1" t="s">
        <v>6</v>
      </c>
    </row>
    <row r="102" spans="1:72" x14ac:dyDescent="0.5">
      <c r="A102" t="s">
        <v>61</v>
      </c>
      <c r="B102" s="1">
        <v>5</v>
      </c>
      <c r="C102" s="1">
        <v>93.75</v>
      </c>
      <c r="D102" t="s">
        <v>0</v>
      </c>
      <c r="E102" s="1">
        <v>6</v>
      </c>
      <c r="F102" s="1">
        <v>94.89</v>
      </c>
      <c r="G102" s="1" t="s">
        <v>77</v>
      </c>
      <c r="H102" s="1">
        <v>2017</v>
      </c>
      <c r="I102" s="1">
        <v>1</v>
      </c>
      <c r="K102" t="s">
        <v>61</v>
      </c>
      <c r="L102" s="1">
        <v>5</v>
      </c>
      <c r="M102" s="1">
        <v>93.75</v>
      </c>
      <c r="N102" t="s">
        <v>0</v>
      </c>
      <c r="O102" s="1">
        <v>6</v>
      </c>
      <c r="P102" s="1">
        <v>94.89</v>
      </c>
      <c r="Q102" s="1" t="s">
        <v>77</v>
      </c>
      <c r="R102" s="1">
        <v>2017</v>
      </c>
      <c r="S102" s="1">
        <v>1</v>
      </c>
      <c r="U102" s="19" t="s">
        <v>57</v>
      </c>
      <c r="V102" s="6">
        <v>8</v>
      </c>
      <c r="W102" s="6">
        <v>93.86</v>
      </c>
      <c r="X102" s="19" t="s">
        <v>4</v>
      </c>
      <c r="Y102" s="6">
        <v>7</v>
      </c>
      <c r="Z102" s="6">
        <v>105.31</v>
      </c>
      <c r="AA102" s="1" t="s">
        <v>47</v>
      </c>
      <c r="AB102" s="1">
        <v>2015</v>
      </c>
      <c r="AC102" s="1" t="s">
        <v>5</v>
      </c>
      <c r="BK102">
        <v>102</v>
      </c>
      <c r="BL102" t="s">
        <v>88</v>
      </c>
      <c r="BM102" s="1">
        <v>11</v>
      </c>
      <c r="BN102" s="1">
        <v>100.4</v>
      </c>
      <c r="BO102" t="s">
        <v>4</v>
      </c>
      <c r="BP102" s="1">
        <v>5</v>
      </c>
      <c r="BQ102" s="1">
        <v>95.75</v>
      </c>
      <c r="BR102" s="1" t="s">
        <v>51</v>
      </c>
      <c r="BS102" s="1">
        <v>2018</v>
      </c>
      <c r="BT102" s="1" t="s">
        <v>6</v>
      </c>
    </row>
    <row r="103" spans="1:72" x14ac:dyDescent="0.5">
      <c r="A103" t="s">
        <v>26</v>
      </c>
      <c r="B103" s="1">
        <v>5</v>
      </c>
      <c r="C103" s="1">
        <v>93.61</v>
      </c>
      <c r="D103" t="s">
        <v>61</v>
      </c>
      <c r="E103" s="1">
        <v>6</v>
      </c>
      <c r="F103" s="1">
        <v>96.2</v>
      </c>
      <c r="G103" s="1" t="s">
        <v>100</v>
      </c>
      <c r="H103" s="1">
        <v>2018</v>
      </c>
      <c r="I103" s="1">
        <v>1</v>
      </c>
      <c r="K103" t="s">
        <v>26</v>
      </c>
      <c r="L103" s="1">
        <v>5</v>
      </c>
      <c r="M103" s="1">
        <v>93.61</v>
      </c>
      <c r="N103" t="s">
        <v>61</v>
      </c>
      <c r="O103" s="1">
        <v>6</v>
      </c>
      <c r="P103" s="1">
        <v>96.2</v>
      </c>
      <c r="Q103" s="1" t="s">
        <v>100</v>
      </c>
      <c r="R103" s="1">
        <v>2018</v>
      </c>
      <c r="S103" s="1">
        <v>1</v>
      </c>
      <c r="U103" t="s">
        <v>73</v>
      </c>
      <c r="V103" s="1">
        <v>3</v>
      </c>
      <c r="W103" s="1">
        <v>93.86</v>
      </c>
      <c r="X103" t="s">
        <v>50</v>
      </c>
      <c r="Y103" s="1">
        <v>8</v>
      </c>
      <c r="Z103" s="1">
        <v>99.32</v>
      </c>
      <c r="AA103" s="1" t="s">
        <v>77</v>
      </c>
      <c r="AB103" s="1">
        <v>2015</v>
      </c>
      <c r="AC103" s="1" t="s">
        <v>5</v>
      </c>
      <c r="BK103">
        <v>103</v>
      </c>
      <c r="BL103" t="s">
        <v>2</v>
      </c>
      <c r="BM103" s="1">
        <v>6</v>
      </c>
      <c r="BN103" s="1">
        <v>100.37</v>
      </c>
      <c r="BO103" t="s">
        <v>84</v>
      </c>
      <c r="BP103" s="1">
        <v>2</v>
      </c>
      <c r="BQ103" s="1">
        <v>89.9</v>
      </c>
      <c r="BR103" s="1" t="s">
        <v>100</v>
      </c>
      <c r="BS103" s="1">
        <v>2018</v>
      </c>
      <c r="BT103" s="1">
        <v>1</v>
      </c>
    </row>
    <row r="104" spans="1:72" x14ac:dyDescent="0.5">
      <c r="A104" s="19" t="s">
        <v>3</v>
      </c>
      <c r="B104" s="6">
        <v>6</v>
      </c>
      <c r="C104" s="6">
        <v>93.52</v>
      </c>
      <c r="D104" s="19" t="s">
        <v>65</v>
      </c>
      <c r="E104" s="6">
        <v>2</v>
      </c>
      <c r="F104" s="6">
        <v>90.1</v>
      </c>
      <c r="G104" s="1" t="s">
        <v>47</v>
      </c>
      <c r="H104" s="1">
        <v>2014</v>
      </c>
      <c r="I104" s="1">
        <v>1</v>
      </c>
      <c r="K104" s="19" t="s">
        <v>3</v>
      </c>
      <c r="L104" s="6">
        <v>6</v>
      </c>
      <c r="M104" s="6">
        <v>93.52</v>
      </c>
      <c r="N104" s="19" t="s">
        <v>65</v>
      </c>
      <c r="O104" s="6">
        <v>2</v>
      </c>
      <c r="P104" s="6">
        <v>90.1</v>
      </c>
      <c r="Q104" s="1" t="s">
        <v>47</v>
      </c>
      <c r="R104" s="1">
        <v>2014</v>
      </c>
      <c r="S104" s="1">
        <v>1</v>
      </c>
      <c r="U104" s="19" t="s">
        <v>26</v>
      </c>
      <c r="V104" s="1">
        <v>8</v>
      </c>
      <c r="W104" s="1">
        <v>93.83</v>
      </c>
      <c r="X104" t="s">
        <v>69</v>
      </c>
      <c r="Y104" s="1">
        <v>7</v>
      </c>
      <c r="Z104" s="1">
        <v>87.86</v>
      </c>
      <c r="AA104" s="1" t="s">
        <v>77</v>
      </c>
      <c r="AB104" s="1">
        <v>2014</v>
      </c>
      <c r="AC104" s="1" t="s">
        <v>5</v>
      </c>
      <c r="BK104">
        <v>104</v>
      </c>
      <c r="BL104" s="19" t="s">
        <v>50</v>
      </c>
      <c r="BM104" s="6">
        <v>6</v>
      </c>
      <c r="BN104" s="6">
        <v>100.34</v>
      </c>
      <c r="BO104" s="19" t="s">
        <v>60</v>
      </c>
      <c r="BP104" s="6">
        <v>0</v>
      </c>
      <c r="BQ104" s="6">
        <v>86.02</v>
      </c>
      <c r="BR104" s="1" t="s">
        <v>47</v>
      </c>
      <c r="BS104" s="1">
        <v>2015</v>
      </c>
      <c r="BT104" s="1">
        <v>1</v>
      </c>
    </row>
    <row r="105" spans="1:72" x14ac:dyDescent="0.5">
      <c r="A105" s="8" t="s">
        <v>3</v>
      </c>
      <c r="B105" s="1">
        <v>4</v>
      </c>
      <c r="C105" s="1">
        <v>93.51</v>
      </c>
      <c r="D105" s="8" t="s">
        <v>27</v>
      </c>
      <c r="E105" s="1">
        <v>6</v>
      </c>
      <c r="F105" s="1">
        <v>96.87</v>
      </c>
      <c r="G105" s="1" t="s">
        <v>29</v>
      </c>
      <c r="H105" s="1">
        <v>2019</v>
      </c>
      <c r="I105" s="1">
        <v>1</v>
      </c>
      <c r="K105" s="8" t="s">
        <v>3</v>
      </c>
      <c r="L105" s="1">
        <v>4</v>
      </c>
      <c r="M105" s="1">
        <v>93.51</v>
      </c>
      <c r="N105" s="8" t="s">
        <v>27</v>
      </c>
      <c r="O105" s="1">
        <v>6</v>
      </c>
      <c r="P105" s="1">
        <v>96.87</v>
      </c>
      <c r="Q105" s="1" t="s">
        <v>29</v>
      </c>
      <c r="R105" s="1">
        <v>2019</v>
      </c>
      <c r="S105" s="1">
        <v>1</v>
      </c>
      <c r="U105" t="s">
        <v>50</v>
      </c>
      <c r="V105" s="1">
        <v>9</v>
      </c>
      <c r="W105" s="1">
        <v>93.75</v>
      </c>
      <c r="X105" t="s">
        <v>0</v>
      </c>
      <c r="Y105" s="1">
        <v>10</v>
      </c>
      <c r="Z105" s="1">
        <v>94.89</v>
      </c>
      <c r="AA105" s="1" t="s">
        <v>77</v>
      </c>
      <c r="AB105" s="1">
        <v>2017</v>
      </c>
      <c r="AC105" s="1" t="s">
        <v>5</v>
      </c>
      <c r="BK105">
        <v>105</v>
      </c>
      <c r="BL105" t="s">
        <v>78</v>
      </c>
      <c r="BM105" s="1">
        <v>10</v>
      </c>
      <c r="BN105" s="1">
        <v>100.33</v>
      </c>
      <c r="BO105" t="s">
        <v>1</v>
      </c>
      <c r="BP105" s="1">
        <v>9</v>
      </c>
      <c r="BQ105" s="1">
        <v>96.57</v>
      </c>
      <c r="BR105" s="1" t="s">
        <v>51</v>
      </c>
      <c r="BS105" s="1">
        <v>2018</v>
      </c>
      <c r="BT105" s="1" t="s">
        <v>5</v>
      </c>
    </row>
    <row r="106" spans="1:72" x14ac:dyDescent="0.5">
      <c r="A106" t="s">
        <v>61</v>
      </c>
      <c r="B106" s="1">
        <v>6</v>
      </c>
      <c r="C106" s="1">
        <v>93.42</v>
      </c>
      <c r="D106" t="s">
        <v>0</v>
      </c>
      <c r="E106" s="1">
        <v>4</v>
      </c>
      <c r="F106" s="1">
        <v>85.71</v>
      </c>
      <c r="G106" s="1" t="s">
        <v>51</v>
      </c>
      <c r="H106" s="1">
        <v>2017</v>
      </c>
      <c r="I106" s="1">
        <v>1</v>
      </c>
      <c r="K106" t="s">
        <v>61</v>
      </c>
      <c r="L106" s="1">
        <v>6</v>
      </c>
      <c r="M106" s="1">
        <v>93.42</v>
      </c>
      <c r="N106" t="s">
        <v>0</v>
      </c>
      <c r="O106" s="1">
        <v>4</v>
      </c>
      <c r="P106" s="1">
        <v>85.71</v>
      </c>
      <c r="Q106" s="1" t="s">
        <v>51</v>
      </c>
      <c r="R106" s="1">
        <v>2017</v>
      </c>
      <c r="S106" s="1">
        <v>1</v>
      </c>
      <c r="U106" s="20" t="s">
        <v>69</v>
      </c>
      <c r="V106" s="1">
        <v>10</v>
      </c>
      <c r="W106" s="1">
        <v>93.66</v>
      </c>
      <c r="X106" t="s">
        <v>73</v>
      </c>
      <c r="Y106" s="1">
        <v>3</v>
      </c>
      <c r="Z106" s="1">
        <v>90.84</v>
      </c>
      <c r="AA106" s="1" t="s">
        <v>103</v>
      </c>
      <c r="AB106" s="1">
        <v>2018</v>
      </c>
      <c r="AC106" s="1" t="s">
        <v>5</v>
      </c>
      <c r="BK106">
        <v>106</v>
      </c>
      <c r="BL106" s="20" t="s">
        <v>45</v>
      </c>
      <c r="BM106" s="1">
        <v>11</v>
      </c>
      <c r="BN106" s="1">
        <v>100.28</v>
      </c>
      <c r="BO106" t="s">
        <v>26</v>
      </c>
      <c r="BP106" s="1">
        <v>9</v>
      </c>
      <c r="BQ106" s="1">
        <v>94.51</v>
      </c>
      <c r="BR106" s="1" t="s">
        <v>103</v>
      </c>
      <c r="BS106" s="1">
        <v>2016</v>
      </c>
      <c r="BT106" s="1" t="s">
        <v>6</v>
      </c>
    </row>
    <row r="107" spans="1:72" x14ac:dyDescent="0.5">
      <c r="A107" t="s">
        <v>73</v>
      </c>
      <c r="B107" s="1">
        <v>3</v>
      </c>
      <c r="C107" s="1">
        <v>93.35</v>
      </c>
      <c r="D107" s="8" t="s">
        <v>80</v>
      </c>
      <c r="E107" s="1">
        <v>6</v>
      </c>
      <c r="F107" s="1">
        <v>97.57</v>
      </c>
      <c r="G107" s="1" t="s">
        <v>51</v>
      </c>
      <c r="H107" s="1">
        <v>2019</v>
      </c>
      <c r="I107" s="1">
        <v>1</v>
      </c>
      <c r="K107" t="s">
        <v>73</v>
      </c>
      <c r="L107" s="1">
        <v>3</v>
      </c>
      <c r="M107" s="1">
        <v>93.35</v>
      </c>
      <c r="N107" s="8" t="s">
        <v>80</v>
      </c>
      <c r="O107" s="1">
        <v>6</v>
      </c>
      <c r="P107" s="1">
        <v>97.57</v>
      </c>
      <c r="Q107" s="1" t="s">
        <v>51</v>
      </c>
      <c r="R107" s="1">
        <v>2019</v>
      </c>
      <c r="S107" s="1">
        <v>1</v>
      </c>
      <c r="U107" t="s">
        <v>0</v>
      </c>
      <c r="V107" s="1">
        <v>10</v>
      </c>
      <c r="W107" s="1">
        <v>93.6</v>
      </c>
      <c r="X107" t="s">
        <v>4</v>
      </c>
      <c r="Y107" s="1">
        <v>8</v>
      </c>
      <c r="Z107" s="1">
        <v>96.13</v>
      </c>
      <c r="AA107" s="1" t="s">
        <v>100</v>
      </c>
      <c r="AB107" s="1">
        <v>2018</v>
      </c>
      <c r="AC107" s="1" t="s">
        <v>5</v>
      </c>
      <c r="BK107">
        <v>107</v>
      </c>
      <c r="BL107" t="s">
        <v>69</v>
      </c>
      <c r="BM107" s="1">
        <v>6</v>
      </c>
      <c r="BN107" s="1">
        <v>100.24</v>
      </c>
      <c r="BO107" t="s">
        <v>70</v>
      </c>
      <c r="BP107" s="1">
        <v>0</v>
      </c>
      <c r="BQ107" s="1">
        <v>98.76</v>
      </c>
      <c r="BR107" s="1" t="s">
        <v>77</v>
      </c>
      <c r="BS107" s="1">
        <v>2017</v>
      </c>
      <c r="BT107" s="1">
        <v>1</v>
      </c>
    </row>
    <row r="108" spans="1:72" x14ac:dyDescent="0.5">
      <c r="A108" s="8" t="s">
        <v>26</v>
      </c>
      <c r="B108" s="1">
        <v>1</v>
      </c>
      <c r="C108" s="1">
        <v>93.25</v>
      </c>
      <c r="D108" s="8" t="s">
        <v>63</v>
      </c>
      <c r="E108" s="1">
        <v>6</v>
      </c>
      <c r="F108" s="1">
        <v>99.6</v>
      </c>
      <c r="G108" s="1" t="s">
        <v>51</v>
      </c>
      <c r="H108" s="1">
        <v>2019</v>
      </c>
      <c r="I108" s="1">
        <v>1</v>
      </c>
      <c r="K108" s="8" t="s">
        <v>26</v>
      </c>
      <c r="L108" s="1">
        <v>1</v>
      </c>
      <c r="M108" s="1">
        <v>93.25</v>
      </c>
      <c r="N108" s="8" t="s">
        <v>63</v>
      </c>
      <c r="O108" s="1">
        <v>6</v>
      </c>
      <c r="P108" s="1">
        <v>99.6</v>
      </c>
      <c r="Q108" s="1" t="s">
        <v>51</v>
      </c>
      <c r="R108" s="1">
        <v>2019</v>
      </c>
      <c r="S108" s="1">
        <v>1</v>
      </c>
      <c r="U108" s="20" t="s">
        <v>3</v>
      </c>
      <c r="V108" s="1">
        <v>3</v>
      </c>
      <c r="W108" s="1">
        <v>93.46</v>
      </c>
      <c r="X108" s="19" t="s">
        <v>50</v>
      </c>
      <c r="Y108" s="1">
        <v>8</v>
      </c>
      <c r="Z108" s="1">
        <v>107.37</v>
      </c>
      <c r="AA108" s="19" t="s">
        <v>103</v>
      </c>
      <c r="AB108" s="1">
        <v>2015</v>
      </c>
      <c r="AC108" s="1" t="s">
        <v>5</v>
      </c>
      <c r="BK108">
        <v>108</v>
      </c>
      <c r="BL108" s="19" t="s">
        <v>45</v>
      </c>
      <c r="BM108" s="1">
        <v>8</v>
      </c>
      <c r="BN108" s="1">
        <v>100.23</v>
      </c>
      <c r="BO108" t="s">
        <v>4</v>
      </c>
      <c r="BP108" s="1">
        <v>4</v>
      </c>
      <c r="BQ108" s="1">
        <v>100.79</v>
      </c>
      <c r="BR108" s="19" t="s">
        <v>103</v>
      </c>
      <c r="BS108" s="1">
        <v>2015</v>
      </c>
      <c r="BT108" s="1" t="s">
        <v>5</v>
      </c>
    </row>
    <row r="109" spans="1:72" x14ac:dyDescent="0.5">
      <c r="A109" s="8" t="s">
        <v>2</v>
      </c>
      <c r="B109" s="1">
        <v>6</v>
      </c>
      <c r="C109" s="1">
        <v>93.24</v>
      </c>
      <c r="D109" t="s">
        <v>92</v>
      </c>
      <c r="E109" s="1">
        <v>2</v>
      </c>
      <c r="F109" s="1">
        <v>83.49</v>
      </c>
      <c r="G109" s="1" t="s">
        <v>51</v>
      </c>
      <c r="H109" s="1">
        <v>2019</v>
      </c>
      <c r="I109" s="1">
        <v>1</v>
      </c>
      <c r="K109" s="8" t="s">
        <v>2</v>
      </c>
      <c r="L109" s="1">
        <v>6</v>
      </c>
      <c r="M109" s="1">
        <v>93.24</v>
      </c>
      <c r="N109" t="s">
        <v>92</v>
      </c>
      <c r="O109" s="1">
        <v>2</v>
      </c>
      <c r="P109" s="1">
        <v>83.49</v>
      </c>
      <c r="Q109" s="1" t="s">
        <v>51</v>
      </c>
      <c r="R109" s="1">
        <v>2019</v>
      </c>
      <c r="S109" s="1">
        <v>1</v>
      </c>
      <c r="U109" t="s">
        <v>52</v>
      </c>
      <c r="V109" s="1">
        <v>4</v>
      </c>
      <c r="W109" s="1">
        <v>93.42</v>
      </c>
      <c r="X109" s="19" t="s">
        <v>50</v>
      </c>
      <c r="Y109" s="1">
        <v>8</v>
      </c>
      <c r="Z109" s="1">
        <v>109.86</v>
      </c>
      <c r="AA109" s="1" t="s">
        <v>77</v>
      </c>
      <c r="AB109" s="1">
        <v>2014</v>
      </c>
      <c r="AC109" s="1" t="s">
        <v>5</v>
      </c>
      <c r="BK109">
        <v>109</v>
      </c>
      <c r="BL109" s="16" t="s">
        <v>3</v>
      </c>
      <c r="BM109" s="17">
        <v>6</v>
      </c>
      <c r="BN109" s="17">
        <v>100.2</v>
      </c>
      <c r="BO109" s="16" t="s">
        <v>71</v>
      </c>
      <c r="BP109" s="17">
        <v>0</v>
      </c>
      <c r="BQ109" s="17">
        <v>80.14</v>
      </c>
      <c r="BR109" s="1" t="s">
        <v>47</v>
      </c>
      <c r="BS109" s="1">
        <v>2013</v>
      </c>
      <c r="BT109" s="1">
        <v>1</v>
      </c>
    </row>
    <row r="110" spans="1:72" x14ac:dyDescent="0.5">
      <c r="A110" s="20" t="s">
        <v>55</v>
      </c>
      <c r="B110" s="17">
        <v>6</v>
      </c>
      <c r="C110" s="17">
        <v>93.19</v>
      </c>
      <c r="D110" s="20" t="s">
        <v>64</v>
      </c>
      <c r="E110" s="17">
        <v>1</v>
      </c>
      <c r="F110" s="17">
        <v>78.08</v>
      </c>
      <c r="G110" s="1" t="s">
        <v>47</v>
      </c>
      <c r="H110" s="6">
        <v>2016</v>
      </c>
      <c r="I110" s="1">
        <v>1</v>
      </c>
      <c r="K110" s="20" t="s">
        <v>55</v>
      </c>
      <c r="L110" s="17">
        <v>6</v>
      </c>
      <c r="M110" s="17">
        <v>93.19</v>
      </c>
      <c r="N110" s="20" t="s">
        <v>64</v>
      </c>
      <c r="O110" s="17">
        <v>1</v>
      </c>
      <c r="P110" s="17">
        <v>78.08</v>
      </c>
      <c r="Q110" s="1" t="s">
        <v>47</v>
      </c>
      <c r="R110" s="6">
        <v>2016</v>
      </c>
      <c r="S110" s="1">
        <v>1</v>
      </c>
      <c r="U110" s="20" t="s">
        <v>54</v>
      </c>
      <c r="V110" s="1">
        <v>7</v>
      </c>
      <c r="W110" s="1">
        <v>93.31</v>
      </c>
      <c r="X110" s="19" t="s">
        <v>52</v>
      </c>
      <c r="Y110" s="1">
        <v>8</v>
      </c>
      <c r="Z110" s="1">
        <v>91.49</v>
      </c>
      <c r="AA110" s="19" t="s">
        <v>103</v>
      </c>
      <c r="AB110" s="1">
        <v>2015</v>
      </c>
      <c r="AC110" s="1" t="s">
        <v>5</v>
      </c>
      <c r="BK110">
        <v>110</v>
      </c>
      <c r="BL110" t="s">
        <v>94</v>
      </c>
      <c r="BM110" s="1">
        <v>10</v>
      </c>
      <c r="BN110" s="1">
        <v>100.2</v>
      </c>
      <c r="BO110" t="s">
        <v>3</v>
      </c>
      <c r="BP110" s="1">
        <v>8</v>
      </c>
      <c r="BQ110" s="1">
        <v>93.96</v>
      </c>
      <c r="BR110" s="1" t="s">
        <v>51</v>
      </c>
      <c r="BS110" s="1">
        <v>2018</v>
      </c>
      <c r="BT110" s="1" t="s">
        <v>5</v>
      </c>
    </row>
    <row r="111" spans="1:72" x14ac:dyDescent="0.5">
      <c r="A111" s="19" t="s">
        <v>45</v>
      </c>
      <c r="B111" s="6">
        <v>6</v>
      </c>
      <c r="C111" s="6">
        <v>93.13</v>
      </c>
      <c r="D111" s="19" t="s">
        <v>53</v>
      </c>
      <c r="E111" s="6">
        <v>3</v>
      </c>
      <c r="F111" s="6">
        <v>87.75</v>
      </c>
      <c r="G111" s="6" t="s">
        <v>47</v>
      </c>
      <c r="H111" s="6">
        <v>2016</v>
      </c>
      <c r="I111" s="1">
        <v>1</v>
      </c>
      <c r="K111" s="19" t="s">
        <v>45</v>
      </c>
      <c r="L111" s="6">
        <v>6</v>
      </c>
      <c r="M111" s="6">
        <v>93.13</v>
      </c>
      <c r="N111" s="19" t="s">
        <v>53</v>
      </c>
      <c r="O111" s="6">
        <v>3</v>
      </c>
      <c r="P111" s="6">
        <v>87.75</v>
      </c>
      <c r="Q111" s="6" t="s">
        <v>47</v>
      </c>
      <c r="R111" s="6">
        <v>2016</v>
      </c>
      <c r="S111" s="1">
        <v>1</v>
      </c>
      <c r="U111" s="8" t="s">
        <v>26</v>
      </c>
      <c r="V111" s="1">
        <v>8</v>
      </c>
      <c r="W111" s="1">
        <v>93.09</v>
      </c>
      <c r="X111" s="8" t="s">
        <v>69</v>
      </c>
      <c r="Y111" s="1">
        <v>4</v>
      </c>
      <c r="Z111" s="1">
        <v>90.39</v>
      </c>
      <c r="AA111" s="1" t="s">
        <v>29</v>
      </c>
      <c r="AB111" s="1">
        <v>2019</v>
      </c>
      <c r="AC111" s="1" t="s">
        <v>5</v>
      </c>
      <c r="BK111">
        <v>111</v>
      </c>
      <c r="BL111" s="20" t="s">
        <v>61</v>
      </c>
      <c r="BM111" s="1">
        <v>10</v>
      </c>
      <c r="BN111" s="1">
        <v>100.17</v>
      </c>
      <c r="BO111" t="s">
        <v>78</v>
      </c>
      <c r="BP111" s="1">
        <v>5</v>
      </c>
      <c r="BQ111" s="1">
        <v>96.66</v>
      </c>
      <c r="BR111" s="1" t="s">
        <v>103</v>
      </c>
      <c r="BS111" s="1">
        <v>2017</v>
      </c>
      <c r="BT111" s="1" t="s">
        <v>5</v>
      </c>
    </row>
    <row r="112" spans="1:72" x14ac:dyDescent="0.5">
      <c r="A112" t="s">
        <v>91</v>
      </c>
      <c r="B112" s="1">
        <v>1</v>
      </c>
      <c r="C112" s="1">
        <v>93.13</v>
      </c>
      <c r="D112" s="8" t="s">
        <v>0</v>
      </c>
      <c r="E112" s="1">
        <v>6</v>
      </c>
      <c r="F112" s="1">
        <v>106.13</v>
      </c>
      <c r="G112" s="1" t="s">
        <v>51</v>
      </c>
      <c r="H112" s="1">
        <v>2019</v>
      </c>
      <c r="I112" s="1">
        <v>1</v>
      </c>
      <c r="K112" t="s">
        <v>91</v>
      </c>
      <c r="L112" s="1">
        <v>1</v>
      </c>
      <c r="M112" s="1">
        <v>93.13</v>
      </c>
      <c r="N112" s="8" t="s">
        <v>0</v>
      </c>
      <c r="O112" s="1">
        <v>6</v>
      </c>
      <c r="P112" s="1">
        <v>106.13</v>
      </c>
      <c r="Q112" s="1" t="s">
        <v>51</v>
      </c>
      <c r="R112" s="1">
        <v>2019</v>
      </c>
      <c r="S112" s="1">
        <v>1</v>
      </c>
      <c r="U112" t="s">
        <v>63</v>
      </c>
      <c r="V112" s="1">
        <v>8</v>
      </c>
      <c r="W112" s="1">
        <v>92.52</v>
      </c>
      <c r="X112" t="s">
        <v>4</v>
      </c>
      <c r="Y112" s="1">
        <v>6</v>
      </c>
      <c r="Z112" s="1">
        <v>91.86</v>
      </c>
      <c r="AA112" s="1" t="s">
        <v>100</v>
      </c>
      <c r="AB112" s="22">
        <v>2019</v>
      </c>
      <c r="AC112" s="1" t="s">
        <v>5</v>
      </c>
      <c r="BK112">
        <v>112</v>
      </c>
      <c r="BL112" s="19" t="s">
        <v>55</v>
      </c>
      <c r="BM112" s="1">
        <v>8</v>
      </c>
      <c r="BN112" s="1">
        <v>100.01</v>
      </c>
      <c r="BO112" t="s">
        <v>3</v>
      </c>
      <c r="BP112" s="1">
        <v>6</v>
      </c>
      <c r="BQ112" s="1">
        <v>101.84</v>
      </c>
      <c r="BR112" s="1" t="s">
        <v>77</v>
      </c>
      <c r="BS112" s="1">
        <v>2014</v>
      </c>
      <c r="BT112" s="1" t="s">
        <v>5</v>
      </c>
    </row>
    <row r="113" spans="1:72" x14ac:dyDescent="0.5">
      <c r="A113" s="19" t="s">
        <v>69</v>
      </c>
      <c r="B113" s="6">
        <v>6</v>
      </c>
      <c r="C113" s="6">
        <v>92.85</v>
      </c>
      <c r="D113" s="19" t="s">
        <v>74</v>
      </c>
      <c r="E113" s="6">
        <v>1</v>
      </c>
      <c r="F113" s="6">
        <v>84.7</v>
      </c>
      <c r="G113" s="1" t="s">
        <v>47</v>
      </c>
      <c r="H113" s="1">
        <v>2015</v>
      </c>
      <c r="I113" s="1">
        <v>1</v>
      </c>
      <c r="K113" s="19" t="s">
        <v>69</v>
      </c>
      <c r="L113" s="6">
        <v>6</v>
      </c>
      <c r="M113" s="6">
        <v>92.85</v>
      </c>
      <c r="N113" s="19" t="s">
        <v>74</v>
      </c>
      <c r="O113" s="6">
        <v>1</v>
      </c>
      <c r="P113" s="6">
        <v>84.7</v>
      </c>
      <c r="Q113" s="1" t="s">
        <v>47</v>
      </c>
      <c r="R113" s="1">
        <v>2015</v>
      </c>
      <c r="S113" s="1">
        <v>1</v>
      </c>
      <c r="U113" s="8" t="s">
        <v>0</v>
      </c>
      <c r="V113" s="1">
        <v>8</v>
      </c>
      <c r="W113" s="1">
        <v>92.52</v>
      </c>
      <c r="X113" s="8" t="s">
        <v>80</v>
      </c>
      <c r="Y113" s="1">
        <v>6</v>
      </c>
      <c r="Z113" s="1">
        <v>94.71</v>
      </c>
      <c r="AA113" s="1" t="s">
        <v>29</v>
      </c>
      <c r="AB113" s="1">
        <v>2019</v>
      </c>
      <c r="AC113" s="1" t="s">
        <v>5</v>
      </c>
      <c r="BK113">
        <v>113</v>
      </c>
      <c r="BL113" t="s">
        <v>50</v>
      </c>
      <c r="BM113" s="1">
        <v>6</v>
      </c>
      <c r="BN113" s="1">
        <v>99.97</v>
      </c>
      <c r="BO113" t="s">
        <v>62</v>
      </c>
      <c r="BP113" s="1">
        <v>1</v>
      </c>
      <c r="BQ113" s="1">
        <v>90.35</v>
      </c>
      <c r="BR113" s="1" t="s">
        <v>77</v>
      </c>
      <c r="BS113" s="1">
        <v>2015</v>
      </c>
      <c r="BT113" s="1">
        <v>1</v>
      </c>
    </row>
    <row r="114" spans="1:72" x14ac:dyDescent="0.5">
      <c r="A114" t="s">
        <v>65</v>
      </c>
      <c r="B114" s="1">
        <v>4</v>
      </c>
      <c r="C114" s="1">
        <v>92.84</v>
      </c>
      <c r="D114" t="s">
        <v>54</v>
      </c>
      <c r="E114" s="1">
        <v>6</v>
      </c>
      <c r="F114" s="1">
        <v>105.69</v>
      </c>
      <c r="G114" s="1" t="s">
        <v>77</v>
      </c>
      <c r="H114" s="1">
        <v>2015</v>
      </c>
      <c r="I114" s="1">
        <v>1</v>
      </c>
      <c r="K114" t="s">
        <v>65</v>
      </c>
      <c r="L114" s="1">
        <v>4</v>
      </c>
      <c r="M114" s="1">
        <v>92.84</v>
      </c>
      <c r="N114" t="s">
        <v>54</v>
      </c>
      <c r="O114" s="1">
        <v>6</v>
      </c>
      <c r="P114" s="1">
        <v>105.69</v>
      </c>
      <c r="Q114" s="1" t="s">
        <v>77</v>
      </c>
      <c r="R114" s="1">
        <v>2015</v>
      </c>
      <c r="S114" s="1">
        <v>1</v>
      </c>
      <c r="U114" s="8" t="s">
        <v>3</v>
      </c>
      <c r="V114" s="1">
        <v>4</v>
      </c>
      <c r="W114" s="1">
        <v>92.44</v>
      </c>
      <c r="X114" s="8" t="s">
        <v>80</v>
      </c>
      <c r="Y114" s="1">
        <v>8</v>
      </c>
      <c r="Z114" s="1">
        <v>94.74</v>
      </c>
      <c r="AA114" s="1" t="s">
        <v>51</v>
      </c>
      <c r="AB114" s="1">
        <v>2019</v>
      </c>
      <c r="AC114" s="1" t="s">
        <v>5</v>
      </c>
      <c r="BK114">
        <v>114</v>
      </c>
      <c r="BL114" s="18" t="s">
        <v>54</v>
      </c>
      <c r="BM114" s="6">
        <v>10</v>
      </c>
      <c r="BN114" s="6">
        <v>99.9</v>
      </c>
      <c r="BO114" s="18" t="s">
        <v>45</v>
      </c>
      <c r="BP114" s="6">
        <v>7</v>
      </c>
      <c r="BQ114" s="6">
        <v>95.02</v>
      </c>
      <c r="BR114" s="1" t="s">
        <v>47</v>
      </c>
      <c r="BS114" s="1">
        <v>2013</v>
      </c>
      <c r="BT114" s="1" t="s">
        <v>6</v>
      </c>
    </row>
    <row r="115" spans="1:72" x14ac:dyDescent="0.5">
      <c r="A115" t="s">
        <v>1</v>
      </c>
      <c r="B115" s="1">
        <v>6</v>
      </c>
      <c r="C115" s="1">
        <v>92.74</v>
      </c>
      <c r="D115" t="s">
        <v>91</v>
      </c>
      <c r="E115" s="1">
        <v>2</v>
      </c>
      <c r="F115" s="1">
        <v>91.86</v>
      </c>
      <c r="G115" s="1" t="s">
        <v>51</v>
      </c>
      <c r="H115" s="1">
        <v>2018</v>
      </c>
      <c r="I115" s="1">
        <v>1</v>
      </c>
      <c r="K115" t="s">
        <v>1</v>
      </c>
      <c r="L115" s="1">
        <v>6</v>
      </c>
      <c r="M115" s="1">
        <v>92.74</v>
      </c>
      <c r="N115" t="s">
        <v>91</v>
      </c>
      <c r="O115" s="1">
        <v>2</v>
      </c>
      <c r="P115" s="1">
        <v>91.86</v>
      </c>
      <c r="Q115" s="1" t="s">
        <v>51</v>
      </c>
      <c r="R115" s="1">
        <v>2018</v>
      </c>
      <c r="S115" s="1">
        <v>1</v>
      </c>
      <c r="U115" s="19" t="s">
        <v>66</v>
      </c>
      <c r="V115" s="6">
        <v>2</v>
      </c>
      <c r="W115" s="6">
        <v>92.29</v>
      </c>
      <c r="X115" s="19" t="s">
        <v>50</v>
      </c>
      <c r="Y115" s="6">
        <v>8</v>
      </c>
      <c r="Z115" s="6">
        <v>101.67</v>
      </c>
      <c r="AA115" s="1" t="s">
        <v>47</v>
      </c>
      <c r="AB115" s="1">
        <v>2015</v>
      </c>
      <c r="AC115" s="1" t="s">
        <v>5</v>
      </c>
      <c r="BK115">
        <v>115</v>
      </c>
      <c r="BL115" t="s">
        <v>3</v>
      </c>
      <c r="BM115" s="1">
        <v>3</v>
      </c>
      <c r="BN115" s="1">
        <v>99.84</v>
      </c>
      <c r="BO115" t="s">
        <v>52</v>
      </c>
      <c r="BP115" s="1">
        <v>6</v>
      </c>
      <c r="BQ115" s="1">
        <v>102.96</v>
      </c>
      <c r="BR115" s="1" t="s">
        <v>77</v>
      </c>
      <c r="BS115" s="1">
        <v>2015</v>
      </c>
      <c r="BT115" s="1">
        <v>1</v>
      </c>
    </row>
    <row r="116" spans="1:72" x14ac:dyDescent="0.5">
      <c r="A116" s="8" t="s">
        <v>26</v>
      </c>
      <c r="B116" s="1">
        <v>6</v>
      </c>
      <c r="C116" s="1">
        <v>92.71</v>
      </c>
      <c r="D116" t="s">
        <v>62</v>
      </c>
      <c r="E116" s="1">
        <v>5</v>
      </c>
      <c r="F116" s="1">
        <v>87.71</v>
      </c>
      <c r="G116" s="1" t="s">
        <v>29</v>
      </c>
      <c r="H116" s="1">
        <v>2019</v>
      </c>
      <c r="I116" s="1">
        <v>1</v>
      </c>
      <c r="K116" s="8" t="s">
        <v>26</v>
      </c>
      <c r="L116" s="1">
        <v>6</v>
      </c>
      <c r="M116" s="1">
        <v>92.71</v>
      </c>
      <c r="N116" t="s">
        <v>62</v>
      </c>
      <c r="O116" s="1">
        <v>5</v>
      </c>
      <c r="P116" s="1">
        <v>87.71</v>
      </c>
      <c r="Q116" s="1" t="s">
        <v>29</v>
      </c>
      <c r="R116" s="1">
        <v>2019</v>
      </c>
      <c r="S116" s="1">
        <v>1</v>
      </c>
      <c r="U116" s="19" t="s">
        <v>73</v>
      </c>
      <c r="V116" s="6">
        <v>8</v>
      </c>
      <c r="W116" s="6">
        <v>92.25</v>
      </c>
      <c r="X116" s="19" t="s">
        <v>3</v>
      </c>
      <c r="Y116" s="6">
        <v>3</v>
      </c>
      <c r="Z116" s="6">
        <v>94.07</v>
      </c>
      <c r="AA116" s="1" t="s">
        <v>47</v>
      </c>
      <c r="AB116" s="1">
        <v>2014</v>
      </c>
      <c r="AC116" s="1" t="s">
        <v>5</v>
      </c>
      <c r="BK116">
        <v>116</v>
      </c>
      <c r="BL116" s="8" t="s">
        <v>1</v>
      </c>
      <c r="BM116" s="1">
        <v>6</v>
      </c>
      <c r="BN116" s="1">
        <v>99.84</v>
      </c>
      <c r="BO116" t="s">
        <v>30</v>
      </c>
      <c r="BP116" s="1">
        <v>2</v>
      </c>
      <c r="BQ116" s="1">
        <v>79.06</v>
      </c>
      <c r="BR116" s="1" t="s">
        <v>29</v>
      </c>
      <c r="BS116" s="1">
        <v>2019</v>
      </c>
      <c r="BT116" s="1">
        <v>1</v>
      </c>
    </row>
    <row r="117" spans="1:72" x14ac:dyDescent="0.5">
      <c r="A117" s="19" t="s">
        <v>3</v>
      </c>
      <c r="B117" s="1">
        <v>6</v>
      </c>
      <c r="C117" s="1">
        <v>92.55</v>
      </c>
      <c r="D117" t="s">
        <v>66</v>
      </c>
      <c r="E117" s="1">
        <v>4</v>
      </c>
      <c r="F117" s="1">
        <v>96.5</v>
      </c>
      <c r="G117" s="19" t="s">
        <v>103</v>
      </c>
      <c r="H117" s="1">
        <v>2015</v>
      </c>
      <c r="I117" s="1">
        <v>1</v>
      </c>
      <c r="K117" s="19" t="s">
        <v>3</v>
      </c>
      <c r="L117" s="1">
        <v>6</v>
      </c>
      <c r="M117" s="1">
        <v>92.55</v>
      </c>
      <c r="N117" t="s">
        <v>66</v>
      </c>
      <c r="O117" s="1">
        <v>4</v>
      </c>
      <c r="P117" s="1">
        <v>96.5</v>
      </c>
      <c r="Q117" s="19" t="s">
        <v>103</v>
      </c>
      <c r="R117" s="1">
        <v>2015</v>
      </c>
      <c r="S117" s="1">
        <v>1</v>
      </c>
      <c r="U117" t="s">
        <v>26</v>
      </c>
      <c r="V117" s="1">
        <v>9</v>
      </c>
      <c r="W117" s="1">
        <v>91.97</v>
      </c>
      <c r="X117" t="s">
        <v>3</v>
      </c>
      <c r="Y117" s="1">
        <v>10</v>
      </c>
      <c r="Z117" s="1">
        <v>94.4</v>
      </c>
      <c r="AA117" s="1" t="s">
        <v>51</v>
      </c>
      <c r="AB117" s="1">
        <v>2017</v>
      </c>
      <c r="AC117" s="1" t="s">
        <v>5</v>
      </c>
      <c r="BK117">
        <v>117</v>
      </c>
      <c r="BL117" s="16" t="s">
        <v>3</v>
      </c>
      <c r="BM117" s="17">
        <v>8</v>
      </c>
      <c r="BN117" s="17">
        <v>99.82</v>
      </c>
      <c r="BO117" s="16" t="s">
        <v>58</v>
      </c>
      <c r="BP117" s="17">
        <v>1</v>
      </c>
      <c r="BQ117" s="17">
        <v>81.260000000000005</v>
      </c>
      <c r="BR117" s="1" t="s">
        <v>47</v>
      </c>
      <c r="BS117" s="1">
        <v>2013</v>
      </c>
      <c r="BT117" s="1" t="s">
        <v>5</v>
      </c>
    </row>
    <row r="118" spans="1:72" x14ac:dyDescent="0.5">
      <c r="A118" t="s">
        <v>78</v>
      </c>
      <c r="B118" s="1">
        <v>6</v>
      </c>
      <c r="C118" s="1">
        <v>92.46</v>
      </c>
      <c r="D118" t="s">
        <v>92</v>
      </c>
      <c r="E118" s="1">
        <v>2</v>
      </c>
      <c r="F118" s="1">
        <v>81.31</v>
      </c>
      <c r="G118" s="1" t="s">
        <v>51</v>
      </c>
      <c r="H118" s="1">
        <v>2018</v>
      </c>
      <c r="I118" s="1">
        <v>1</v>
      </c>
      <c r="K118" t="s">
        <v>78</v>
      </c>
      <c r="L118" s="1">
        <v>6</v>
      </c>
      <c r="M118" s="1">
        <v>92.46</v>
      </c>
      <c r="N118" t="s">
        <v>92</v>
      </c>
      <c r="O118" s="1">
        <v>2</v>
      </c>
      <c r="P118" s="1">
        <v>81.31</v>
      </c>
      <c r="Q118" s="1" t="s">
        <v>51</v>
      </c>
      <c r="R118" s="1">
        <v>2018</v>
      </c>
      <c r="S118" s="1">
        <v>1</v>
      </c>
      <c r="U118" t="s">
        <v>4</v>
      </c>
      <c r="V118" s="1">
        <v>6</v>
      </c>
      <c r="W118" s="1">
        <v>91.86</v>
      </c>
      <c r="X118" t="s">
        <v>63</v>
      </c>
      <c r="Y118" s="1">
        <v>8</v>
      </c>
      <c r="Z118" s="1">
        <v>92.52</v>
      </c>
      <c r="AA118" s="1" t="s">
        <v>100</v>
      </c>
      <c r="AB118" s="22">
        <v>2019</v>
      </c>
      <c r="AC118" s="1" t="s">
        <v>5</v>
      </c>
      <c r="BK118">
        <v>118</v>
      </c>
      <c r="BL118" s="20" t="s">
        <v>69</v>
      </c>
      <c r="BM118" s="17">
        <v>6</v>
      </c>
      <c r="BN118" s="17">
        <v>99.82</v>
      </c>
      <c r="BO118" s="20" t="s">
        <v>54</v>
      </c>
      <c r="BP118" s="17">
        <v>11</v>
      </c>
      <c r="BQ118" s="17">
        <v>105.92</v>
      </c>
      <c r="BR118" s="1" t="s">
        <v>47</v>
      </c>
      <c r="BS118" s="6">
        <v>2016</v>
      </c>
      <c r="BT118" s="1" t="s">
        <v>6</v>
      </c>
    </row>
    <row r="119" spans="1:72" x14ac:dyDescent="0.5">
      <c r="A119" t="s">
        <v>68</v>
      </c>
      <c r="B119" s="1">
        <v>2</v>
      </c>
      <c r="C119" s="1">
        <v>92.44</v>
      </c>
      <c r="D119" s="19" t="s">
        <v>75</v>
      </c>
      <c r="E119" s="1">
        <v>6</v>
      </c>
      <c r="F119" s="1">
        <v>98.61</v>
      </c>
      <c r="G119" s="1" t="s">
        <v>77</v>
      </c>
      <c r="H119" s="1">
        <v>2014</v>
      </c>
      <c r="I119" s="1">
        <v>1</v>
      </c>
      <c r="K119" t="s">
        <v>68</v>
      </c>
      <c r="L119" s="1">
        <v>2</v>
      </c>
      <c r="M119" s="1">
        <v>92.44</v>
      </c>
      <c r="N119" s="19" t="s">
        <v>75</v>
      </c>
      <c r="O119" s="1">
        <v>6</v>
      </c>
      <c r="P119" s="1">
        <v>98.61</v>
      </c>
      <c r="Q119" s="1" t="s">
        <v>77</v>
      </c>
      <c r="R119" s="1">
        <v>2014</v>
      </c>
      <c r="S119" s="1">
        <v>1</v>
      </c>
      <c r="U119" t="s">
        <v>73</v>
      </c>
      <c r="V119" s="1">
        <v>3</v>
      </c>
      <c r="W119" s="1">
        <v>91.6</v>
      </c>
      <c r="X119" t="s">
        <v>2</v>
      </c>
      <c r="Y119" s="1">
        <v>10</v>
      </c>
      <c r="Z119" s="1">
        <v>98.44</v>
      </c>
      <c r="AA119" s="1" t="s">
        <v>100</v>
      </c>
      <c r="AB119" s="1">
        <v>2018</v>
      </c>
      <c r="AC119" s="1" t="s">
        <v>5</v>
      </c>
      <c r="BK119">
        <v>119</v>
      </c>
      <c r="BL119" t="s">
        <v>69</v>
      </c>
      <c r="BM119" s="1">
        <v>8</v>
      </c>
      <c r="BN119" s="1">
        <v>99.74</v>
      </c>
      <c r="BO119" t="s">
        <v>50</v>
      </c>
      <c r="BP119" s="1">
        <v>11</v>
      </c>
      <c r="BQ119" s="1">
        <v>98.88</v>
      </c>
      <c r="BR119" s="1" t="s">
        <v>51</v>
      </c>
      <c r="BS119" s="1">
        <v>2017</v>
      </c>
      <c r="BT119" s="1" t="s">
        <v>7</v>
      </c>
    </row>
    <row r="120" spans="1:72" x14ac:dyDescent="0.5">
      <c r="A120" t="s">
        <v>52</v>
      </c>
      <c r="B120" s="1">
        <v>6</v>
      </c>
      <c r="C120" s="1">
        <v>92.43</v>
      </c>
      <c r="D120" t="s">
        <v>3</v>
      </c>
      <c r="E120" s="1">
        <v>2</v>
      </c>
      <c r="F120" s="1">
        <v>89.35</v>
      </c>
      <c r="G120" s="1" t="s">
        <v>77</v>
      </c>
      <c r="H120" s="1">
        <v>2016</v>
      </c>
      <c r="I120" s="1">
        <v>1</v>
      </c>
      <c r="K120" t="s">
        <v>52</v>
      </c>
      <c r="L120" s="1">
        <v>6</v>
      </c>
      <c r="M120" s="1">
        <v>92.43</v>
      </c>
      <c r="N120" t="s">
        <v>3</v>
      </c>
      <c r="O120" s="1">
        <v>2</v>
      </c>
      <c r="P120" s="1">
        <v>89.35</v>
      </c>
      <c r="Q120" s="1" t="s">
        <v>77</v>
      </c>
      <c r="R120" s="1">
        <v>2016</v>
      </c>
      <c r="S120" s="1">
        <v>1</v>
      </c>
      <c r="U120" s="19" t="s">
        <v>52</v>
      </c>
      <c r="V120" s="1">
        <v>8</v>
      </c>
      <c r="W120" s="1">
        <v>91.49</v>
      </c>
      <c r="X120" t="s">
        <v>54</v>
      </c>
      <c r="Y120" s="1">
        <v>7</v>
      </c>
      <c r="Z120" s="1">
        <v>93.31</v>
      </c>
      <c r="AA120" s="19" t="s">
        <v>103</v>
      </c>
      <c r="AB120" s="1">
        <v>2015</v>
      </c>
      <c r="AC120" s="1" t="s">
        <v>5</v>
      </c>
      <c r="BK120">
        <v>120</v>
      </c>
      <c r="BL120" s="19" t="s">
        <v>50</v>
      </c>
      <c r="BM120" s="6">
        <v>11</v>
      </c>
      <c r="BN120" s="6">
        <v>99.63</v>
      </c>
      <c r="BO120" s="19" t="s">
        <v>45</v>
      </c>
      <c r="BP120" s="6">
        <v>3</v>
      </c>
      <c r="BQ120" s="6">
        <v>94.25</v>
      </c>
      <c r="BR120" s="1" t="s">
        <v>47</v>
      </c>
      <c r="BS120" s="1">
        <v>2015</v>
      </c>
      <c r="BT120" s="1" t="s">
        <v>7</v>
      </c>
    </row>
    <row r="121" spans="1:72" x14ac:dyDescent="0.5">
      <c r="A121" s="20" t="s">
        <v>91</v>
      </c>
      <c r="B121" s="1">
        <v>4</v>
      </c>
      <c r="C121" s="1">
        <v>92.38</v>
      </c>
      <c r="D121" t="s">
        <v>73</v>
      </c>
      <c r="E121" s="1">
        <v>6</v>
      </c>
      <c r="F121" s="1">
        <v>94.51</v>
      </c>
      <c r="G121" s="1" t="s">
        <v>103</v>
      </c>
      <c r="H121" s="1">
        <v>2018</v>
      </c>
      <c r="I121" s="1">
        <v>1</v>
      </c>
      <c r="K121" s="20" t="s">
        <v>91</v>
      </c>
      <c r="L121" s="1">
        <v>4</v>
      </c>
      <c r="M121" s="1">
        <v>92.38</v>
      </c>
      <c r="N121" t="s">
        <v>73</v>
      </c>
      <c r="O121" s="1">
        <v>6</v>
      </c>
      <c r="P121" s="1">
        <v>94.51</v>
      </c>
      <c r="Q121" s="1" t="s">
        <v>103</v>
      </c>
      <c r="R121" s="1">
        <v>2018</v>
      </c>
      <c r="S121" s="1">
        <v>1</v>
      </c>
      <c r="U121" s="20" t="s">
        <v>3</v>
      </c>
      <c r="V121" s="1">
        <v>9</v>
      </c>
      <c r="W121" s="1">
        <v>91.32</v>
      </c>
      <c r="X121" t="s">
        <v>73</v>
      </c>
      <c r="Y121" s="1">
        <v>10</v>
      </c>
      <c r="Z121" s="1">
        <v>94.65</v>
      </c>
      <c r="AA121" s="1" t="s">
        <v>103</v>
      </c>
      <c r="AB121" s="1">
        <v>2017</v>
      </c>
      <c r="AC121" s="1" t="s">
        <v>5</v>
      </c>
      <c r="BK121">
        <v>121</v>
      </c>
      <c r="BL121" t="s">
        <v>54</v>
      </c>
      <c r="BM121" s="1">
        <v>11</v>
      </c>
      <c r="BN121" s="1">
        <v>99.63</v>
      </c>
      <c r="BO121" t="s">
        <v>55</v>
      </c>
      <c r="BP121" s="1">
        <v>4</v>
      </c>
      <c r="BQ121" s="1">
        <v>94.22</v>
      </c>
      <c r="BR121" s="1" t="s">
        <v>77</v>
      </c>
      <c r="BS121" s="1">
        <v>2016</v>
      </c>
      <c r="BT121" s="1" t="s">
        <v>7</v>
      </c>
    </row>
    <row r="122" spans="1:72" x14ac:dyDescent="0.5">
      <c r="A122" s="19" t="s">
        <v>61</v>
      </c>
      <c r="B122" s="6">
        <v>3</v>
      </c>
      <c r="C122" s="6">
        <v>92.24</v>
      </c>
      <c r="D122" s="19" t="s">
        <v>50</v>
      </c>
      <c r="E122" s="6">
        <v>6</v>
      </c>
      <c r="F122" s="6">
        <v>95.06</v>
      </c>
      <c r="G122" s="1" t="s">
        <v>47</v>
      </c>
      <c r="H122" s="6">
        <v>2016</v>
      </c>
      <c r="I122" s="1">
        <v>1</v>
      </c>
      <c r="K122" s="19" t="s">
        <v>61</v>
      </c>
      <c r="L122" s="6">
        <v>3</v>
      </c>
      <c r="M122" s="6">
        <v>92.24</v>
      </c>
      <c r="N122" s="19" t="s">
        <v>50</v>
      </c>
      <c r="O122" s="6">
        <v>6</v>
      </c>
      <c r="P122" s="6">
        <v>95.06</v>
      </c>
      <c r="Q122" s="1" t="s">
        <v>47</v>
      </c>
      <c r="R122" s="6">
        <v>2016</v>
      </c>
      <c r="S122" s="1">
        <v>1</v>
      </c>
      <c r="U122" t="s">
        <v>4</v>
      </c>
      <c r="V122" s="1">
        <v>8</v>
      </c>
      <c r="W122" s="1">
        <v>91.25</v>
      </c>
      <c r="X122" t="s">
        <v>80</v>
      </c>
      <c r="Y122" s="1">
        <v>10</v>
      </c>
      <c r="Z122" s="1">
        <v>96.21</v>
      </c>
      <c r="AA122" s="1" t="s">
        <v>51</v>
      </c>
      <c r="AB122" s="1">
        <v>2017</v>
      </c>
      <c r="AC122" s="1" t="s">
        <v>5</v>
      </c>
      <c r="BK122">
        <v>122</v>
      </c>
      <c r="BL122" s="20" t="s">
        <v>69</v>
      </c>
      <c r="BM122" s="17">
        <v>6</v>
      </c>
      <c r="BN122" s="17">
        <v>99.61</v>
      </c>
      <c r="BO122" s="20" t="s">
        <v>3</v>
      </c>
      <c r="BP122" s="17">
        <v>2</v>
      </c>
      <c r="BQ122" s="17">
        <v>92</v>
      </c>
      <c r="BR122" s="1" t="s">
        <v>47</v>
      </c>
      <c r="BS122" s="6">
        <v>2016</v>
      </c>
      <c r="BT122" s="1">
        <v>1</v>
      </c>
    </row>
    <row r="123" spans="1:72" x14ac:dyDescent="0.5">
      <c r="A123" s="20" t="s">
        <v>3</v>
      </c>
      <c r="B123" s="1">
        <v>6</v>
      </c>
      <c r="C123" s="1">
        <v>92.22</v>
      </c>
      <c r="D123" t="s">
        <v>27</v>
      </c>
      <c r="E123" s="1">
        <v>5</v>
      </c>
      <c r="F123" s="1">
        <v>89.49</v>
      </c>
      <c r="G123" s="1" t="s">
        <v>103</v>
      </c>
      <c r="H123" s="1">
        <v>2018</v>
      </c>
      <c r="I123" s="1">
        <v>1</v>
      </c>
      <c r="K123" s="20" t="s">
        <v>3</v>
      </c>
      <c r="L123" s="1">
        <v>6</v>
      </c>
      <c r="M123" s="1">
        <v>92.22</v>
      </c>
      <c r="N123" t="s">
        <v>27</v>
      </c>
      <c r="O123" s="1">
        <v>5</v>
      </c>
      <c r="P123" s="1">
        <v>89.49</v>
      </c>
      <c r="Q123" s="1" t="s">
        <v>103</v>
      </c>
      <c r="R123" s="1">
        <v>2018</v>
      </c>
      <c r="S123" s="1">
        <v>1</v>
      </c>
      <c r="U123" t="s">
        <v>61</v>
      </c>
      <c r="V123" s="1">
        <v>9</v>
      </c>
      <c r="W123" s="1">
        <v>91.22</v>
      </c>
      <c r="X123" t="s">
        <v>50</v>
      </c>
      <c r="Y123" s="1">
        <v>10</v>
      </c>
      <c r="Z123" s="1">
        <v>97.31</v>
      </c>
      <c r="AA123" s="1" t="s">
        <v>51</v>
      </c>
      <c r="AB123" s="1">
        <v>2017</v>
      </c>
      <c r="AC123" s="1" t="s">
        <v>5</v>
      </c>
      <c r="BK123">
        <v>123</v>
      </c>
      <c r="BL123" s="8" t="s">
        <v>63</v>
      </c>
      <c r="BM123" s="1">
        <v>6</v>
      </c>
      <c r="BN123" s="1">
        <v>99.6</v>
      </c>
      <c r="BO123" s="8" t="s">
        <v>26</v>
      </c>
      <c r="BP123" s="1">
        <v>1</v>
      </c>
      <c r="BQ123" s="1">
        <v>93.25</v>
      </c>
      <c r="BR123" s="1" t="s">
        <v>51</v>
      </c>
      <c r="BS123" s="1">
        <v>2019</v>
      </c>
      <c r="BT123" s="1">
        <v>1</v>
      </c>
    </row>
    <row r="124" spans="1:72" x14ac:dyDescent="0.5">
      <c r="A124" s="19" t="s">
        <v>72</v>
      </c>
      <c r="B124" s="6">
        <v>1</v>
      </c>
      <c r="C124" s="6">
        <v>92.2</v>
      </c>
      <c r="D124" s="19" t="s">
        <v>66</v>
      </c>
      <c r="E124" s="6">
        <v>6</v>
      </c>
      <c r="F124" s="6">
        <v>100.93</v>
      </c>
      <c r="G124" s="1" t="s">
        <v>47</v>
      </c>
      <c r="H124" s="1">
        <v>2014</v>
      </c>
      <c r="I124" s="1">
        <v>1</v>
      </c>
      <c r="K124" s="19" t="s">
        <v>72</v>
      </c>
      <c r="L124" s="6">
        <v>1</v>
      </c>
      <c r="M124" s="6">
        <v>92.2</v>
      </c>
      <c r="N124" s="19" t="s">
        <v>66</v>
      </c>
      <c r="O124" s="6">
        <v>6</v>
      </c>
      <c r="P124" s="6">
        <v>100.93</v>
      </c>
      <c r="Q124" s="1" t="s">
        <v>47</v>
      </c>
      <c r="R124" s="1">
        <v>2014</v>
      </c>
      <c r="S124" s="1">
        <v>1</v>
      </c>
      <c r="U124" s="20" t="s">
        <v>70</v>
      </c>
      <c r="V124" s="17">
        <v>4</v>
      </c>
      <c r="W124" s="17">
        <v>91.17</v>
      </c>
      <c r="X124" s="20" t="s">
        <v>69</v>
      </c>
      <c r="Y124" s="17">
        <v>10</v>
      </c>
      <c r="Z124" s="17">
        <v>95.6</v>
      </c>
      <c r="AA124" s="6" t="s">
        <v>47</v>
      </c>
      <c r="AB124" s="6">
        <v>2016</v>
      </c>
      <c r="AC124" s="1" t="s">
        <v>5</v>
      </c>
      <c r="BK124">
        <v>124</v>
      </c>
      <c r="BL124" s="20" t="s">
        <v>4</v>
      </c>
      <c r="BM124" s="1">
        <v>11</v>
      </c>
      <c r="BN124" s="1">
        <v>99.6</v>
      </c>
      <c r="BO124" t="s">
        <v>45</v>
      </c>
      <c r="BP124" s="1">
        <v>7</v>
      </c>
      <c r="BQ124" s="1">
        <v>98.96</v>
      </c>
      <c r="BR124" s="1" t="s">
        <v>103</v>
      </c>
      <c r="BS124" s="1">
        <v>2016</v>
      </c>
      <c r="BT124" s="1" t="s">
        <v>7</v>
      </c>
    </row>
    <row r="125" spans="1:72" x14ac:dyDescent="0.5">
      <c r="A125" s="8" t="s">
        <v>2</v>
      </c>
      <c r="B125" s="1">
        <v>6</v>
      </c>
      <c r="C125" s="1">
        <v>92.09</v>
      </c>
      <c r="D125" t="s">
        <v>73</v>
      </c>
      <c r="E125" s="1">
        <v>5</v>
      </c>
      <c r="F125" s="1">
        <v>88.37</v>
      </c>
      <c r="G125" s="1" t="s">
        <v>29</v>
      </c>
      <c r="H125" s="1">
        <v>2019</v>
      </c>
      <c r="I125" s="1">
        <v>1</v>
      </c>
      <c r="K125" s="8" t="s">
        <v>2</v>
      </c>
      <c r="L125" s="1">
        <v>6</v>
      </c>
      <c r="M125" s="1">
        <v>92.09</v>
      </c>
      <c r="N125" t="s">
        <v>73</v>
      </c>
      <c r="O125" s="1">
        <v>5</v>
      </c>
      <c r="P125" s="1">
        <v>88.37</v>
      </c>
      <c r="Q125" s="1" t="s">
        <v>29</v>
      </c>
      <c r="R125" s="1">
        <v>2019</v>
      </c>
      <c r="S125" s="1">
        <v>1</v>
      </c>
      <c r="U125" s="20" t="s">
        <v>45</v>
      </c>
      <c r="V125" s="17">
        <v>5</v>
      </c>
      <c r="W125" s="17">
        <v>91.15</v>
      </c>
      <c r="X125" s="20" t="s">
        <v>55</v>
      </c>
      <c r="Y125" s="17">
        <v>10</v>
      </c>
      <c r="Z125" s="17">
        <v>96.56</v>
      </c>
      <c r="AA125" s="6" t="s">
        <v>47</v>
      </c>
      <c r="AB125" s="6">
        <v>2016</v>
      </c>
      <c r="AC125" s="1" t="s">
        <v>5</v>
      </c>
      <c r="BK125">
        <v>125</v>
      </c>
      <c r="BL125" s="20" t="s">
        <v>50</v>
      </c>
      <c r="BM125" s="1">
        <v>9</v>
      </c>
      <c r="BN125" s="1">
        <v>99.57</v>
      </c>
      <c r="BO125" s="19" t="s">
        <v>45</v>
      </c>
      <c r="BP125" s="1">
        <v>10</v>
      </c>
      <c r="BQ125" s="1">
        <v>100.56</v>
      </c>
      <c r="BR125" s="19" t="s">
        <v>103</v>
      </c>
      <c r="BS125" s="1">
        <v>2015</v>
      </c>
      <c r="BT125" s="1" t="s">
        <v>6</v>
      </c>
    </row>
    <row r="126" spans="1:72" x14ac:dyDescent="0.5">
      <c r="A126" s="20" t="s">
        <v>3</v>
      </c>
      <c r="B126" s="17">
        <v>2</v>
      </c>
      <c r="C126" s="17">
        <v>92</v>
      </c>
      <c r="D126" s="20" t="s">
        <v>69</v>
      </c>
      <c r="E126" s="17">
        <v>6</v>
      </c>
      <c r="F126" s="17">
        <v>99.61</v>
      </c>
      <c r="G126" s="1" t="s">
        <v>47</v>
      </c>
      <c r="H126" s="6">
        <v>2016</v>
      </c>
      <c r="I126" s="1">
        <v>1</v>
      </c>
      <c r="K126" s="20" t="s">
        <v>3</v>
      </c>
      <c r="L126" s="17">
        <v>2</v>
      </c>
      <c r="M126" s="17">
        <v>92</v>
      </c>
      <c r="N126" s="20" t="s">
        <v>69</v>
      </c>
      <c r="O126" s="17">
        <v>6</v>
      </c>
      <c r="P126" s="17">
        <v>99.61</v>
      </c>
      <c r="Q126" s="1" t="s">
        <v>47</v>
      </c>
      <c r="R126" s="6">
        <v>2016</v>
      </c>
      <c r="S126" s="1">
        <v>1</v>
      </c>
      <c r="U126" t="s">
        <v>45</v>
      </c>
      <c r="V126" s="1">
        <v>7</v>
      </c>
      <c r="W126" s="1">
        <v>91.02</v>
      </c>
      <c r="X126" t="s">
        <v>4</v>
      </c>
      <c r="Y126" s="1">
        <v>8</v>
      </c>
      <c r="Z126" s="1">
        <v>94.24</v>
      </c>
      <c r="AA126" s="1" t="s">
        <v>77</v>
      </c>
      <c r="AB126" s="1">
        <v>2015</v>
      </c>
      <c r="AC126" s="1" t="s">
        <v>5</v>
      </c>
      <c r="BK126">
        <v>126</v>
      </c>
      <c r="BL126" s="20" t="s">
        <v>73</v>
      </c>
      <c r="BM126" s="17">
        <v>6</v>
      </c>
      <c r="BN126" s="17">
        <v>99.54</v>
      </c>
      <c r="BO126" s="20" t="s">
        <v>52</v>
      </c>
      <c r="BP126" s="17">
        <v>1</v>
      </c>
      <c r="BQ126" s="17">
        <v>91.04</v>
      </c>
      <c r="BR126" s="1" t="s">
        <v>47</v>
      </c>
      <c r="BS126" s="6">
        <v>2016</v>
      </c>
      <c r="BT126" s="1">
        <v>1</v>
      </c>
    </row>
    <row r="127" spans="1:72" x14ac:dyDescent="0.5">
      <c r="A127" t="s">
        <v>65</v>
      </c>
      <c r="B127" s="1">
        <v>4</v>
      </c>
      <c r="C127" s="1">
        <v>91.91</v>
      </c>
      <c r="D127" s="19" t="s">
        <v>50</v>
      </c>
      <c r="E127" s="1">
        <v>6</v>
      </c>
      <c r="F127" s="1">
        <v>96.72</v>
      </c>
      <c r="G127" s="1" t="s">
        <v>77</v>
      </c>
      <c r="H127" s="1">
        <v>2014</v>
      </c>
      <c r="I127" s="1">
        <v>1</v>
      </c>
      <c r="K127" t="s">
        <v>65</v>
      </c>
      <c r="L127" s="1">
        <v>4</v>
      </c>
      <c r="M127" s="1">
        <v>91.91</v>
      </c>
      <c r="N127" s="19" t="s">
        <v>50</v>
      </c>
      <c r="O127" s="1">
        <v>6</v>
      </c>
      <c r="P127" s="1">
        <v>96.72</v>
      </c>
      <c r="Q127" s="1" t="s">
        <v>77</v>
      </c>
      <c r="R127" s="1">
        <v>2014</v>
      </c>
      <c r="S127" s="1">
        <v>1</v>
      </c>
      <c r="U127" s="19" t="s">
        <v>69</v>
      </c>
      <c r="V127" s="6">
        <v>6</v>
      </c>
      <c r="W127" s="6">
        <v>90.94</v>
      </c>
      <c r="X127" s="19" t="s">
        <v>66</v>
      </c>
      <c r="Y127" s="6">
        <v>8</v>
      </c>
      <c r="Z127" s="6">
        <v>90.61</v>
      </c>
      <c r="AA127" s="1" t="s">
        <v>47</v>
      </c>
      <c r="AB127" s="1">
        <v>2014</v>
      </c>
      <c r="AC127" s="1" t="s">
        <v>5</v>
      </c>
      <c r="BK127">
        <v>127</v>
      </c>
      <c r="BL127" t="s">
        <v>69</v>
      </c>
      <c r="BM127" s="1">
        <v>4</v>
      </c>
      <c r="BN127" s="1">
        <v>99.43</v>
      </c>
      <c r="BO127" t="s">
        <v>80</v>
      </c>
      <c r="BP127" s="1">
        <v>10</v>
      </c>
      <c r="BQ127" s="1">
        <v>97.7</v>
      </c>
      <c r="BR127" s="1" t="s">
        <v>77</v>
      </c>
      <c r="BS127" s="1">
        <v>2017</v>
      </c>
      <c r="BT127" s="1" t="s">
        <v>5</v>
      </c>
    </row>
    <row r="128" spans="1:72" x14ac:dyDescent="0.5">
      <c r="A128" s="19" t="s">
        <v>26</v>
      </c>
      <c r="B128" s="1">
        <v>6</v>
      </c>
      <c r="C128" s="1">
        <v>91.89</v>
      </c>
      <c r="D128" t="s">
        <v>75</v>
      </c>
      <c r="E128" s="1">
        <v>3</v>
      </c>
      <c r="F128" s="1">
        <v>89.98</v>
      </c>
      <c r="G128" s="19" t="s">
        <v>103</v>
      </c>
      <c r="H128" s="1">
        <v>2015</v>
      </c>
      <c r="I128" s="1">
        <v>1</v>
      </c>
      <c r="K128" s="19" t="s">
        <v>26</v>
      </c>
      <c r="L128" s="1">
        <v>6</v>
      </c>
      <c r="M128" s="1">
        <v>91.89</v>
      </c>
      <c r="N128" t="s">
        <v>75</v>
      </c>
      <c r="O128" s="1">
        <v>3</v>
      </c>
      <c r="P128" s="1">
        <v>89.98</v>
      </c>
      <c r="Q128" s="19" t="s">
        <v>103</v>
      </c>
      <c r="R128" s="1">
        <v>2015</v>
      </c>
      <c r="S128" s="1">
        <v>1</v>
      </c>
      <c r="U128" t="s">
        <v>63</v>
      </c>
      <c r="V128" s="1">
        <v>7</v>
      </c>
      <c r="W128" s="1">
        <v>90.91</v>
      </c>
      <c r="X128" t="s">
        <v>86</v>
      </c>
      <c r="Y128" s="1">
        <v>10</v>
      </c>
      <c r="Z128" s="1">
        <v>95.58</v>
      </c>
      <c r="AA128" s="1" t="s">
        <v>51</v>
      </c>
      <c r="AB128" s="1">
        <v>2018</v>
      </c>
      <c r="AC128" s="1" t="s">
        <v>5</v>
      </c>
      <c r="BK128">
        <v>128</v>
      </c>
      <c r="BL128" s="20" t="s">
        <v>3</v>
      </c>
      <c r="BM128" s="1">
        <v>10</v>
      </c>
      <c r="BN128" s="1">
        <v>99.43</v>
      </c>
      <c r="BO128" t="s">
        <v>1</v>
      </c>
      <c r="BP128" s="1">
        <v>7</v>
      </c>
      <c r="BQ128" s="1">
        <v>97.61</v>
      </c>
      <c r="BR128" s="1" t="s">
        <v>103</v>
      </c>
      <c r="BS128" s="1">
        <v>2018</v>
      </c>
      <c r="BT128" s="1" t="s">
        <v>5</v>
      </c>
    </row>
    <row r="129" spans="1:72" x14ac:dyDescent="0.5">
      <c r="A129" t="s">
        <v>91</v>
      </c>
      <c r="B129" s="1">
        <v>2</v>
      </c>
      <c r="C129" s="1">
        <v>91.86</v>
      </c>
      <c r="D129" t="s">
        <v>1</v>
      </c>
      <c r="E129" s="1">
        <v>6</v>
      </c>
      <c r="F129" s="1">
        <v>92.74</v>
      </c>
      <c r="G129" s="1" t="s">
        <v>51</v>
      </c>
      <c r="H129" s="1">
        <v>2018</v>
      </c>
      <c r="I129" s="1">
        <v>1</v>
      </c>
      <c r="K129" t="s">
        <v>91</v>
      </c>
      <c r="L129" s="1">
        <v>2</v>
      </c>
      <c r="M129" s="1">
        <v>91.86</v>
      </c>
      <c r="N129" t="s">
        <v>1</v>
      </c>
      <c r="O129" s="1">
        <v>6</v>
      </c>
      <c r="P129" s="1">
        <v>92.74</v>
      </c>
      <c r="Q129" s="1" t="s">
        <v>51</v>
      </c>
      <c r="R129" s="1">
        <v>2018</v>
      </c>
      <c r="S129" s="1">
        <v>1</v>
      </c>
      <c r="U129" s="20" t="s">
        <v>73</v>
      </c>
      <c r="V129" s="1">
        <v>3</v>
      </c>
      <c r="W129" s="1">
        <v>90.84</v>
      </c>
      <c r="X129" t="s">
        <v>69</v>
      </c>
      <c r="Y129" s="1">
        <v>10</v>
      </c>
      <c r="Z129" s="1">
        <v>93.66</v>
      </c>
      <c r="AA129" s="1" t="s">
        <v>103</v>
      </c>
      <c r="AB129" s="1">
        <v>2018</v>
      </c>
      <c r="AC129" s="1" t="s">
        <v>5</v>
      </c>
      <c r="BK129">
        <v>129</v>
      </c>
      <c r="BL129" s="19" t="s">
        <v>26</v>
      </c>
      <c r="BM129" s="1">
        <v>8</v>
      </c>
      <c r="BN129" s="1">
        <v>99.33</v>
      </c>
      <c r="BO129" t="s">
        <v>69</v>
      </c>
      <c r="BP129" s="1">
        <v>5</v>
      </c>
      <c r="BQ129" s="1">
        <v>98.06</v>
      </c>
      <c r="BR129" s="19" t="s">
        <v>103</v>
      </c>
      <c r="BS129" s="1">
        <v>2015</v>
      </c>
      <c r="BT129" s="1" t="s">
        <v>5</v>
      </c>
    </row>
    <row r="130" spans="1:72" x14ac:dyDescent="0.5">
      <c r="A130" t="s">
        <v>49</v>
      </c>
      <c r="B130" s="1">
        <v>3</v>
      </c>
      <c r="C130" s="1">
        <v>91.85</v>
      </c>
      <c r="D130" t="s">
        <v>50</v>
      </c>
      <c r="E130" s="1">
        <v>6</v>
      </c>
      <c r="F130" s="1">
        <v>98.01</v>
      </c>
      <c r="G130" s="1" t="s">
        <v>51</v>
      </c>
      <c r="H130" s="1">
        <v>2017</v>
      </c>
      <c r="I130" s="1">
        <v>1</v>
      </c>
      <c r="K130" t="s">
        <v>49</v>
      </c>
      <c r="L130" s="1">
        <v>3</v>
      </c>
      <c r="M130" s="1">
        <v>91.85</v>
      </c>
      <c r="N130" t="s">
        <v>50</v>
      </c>
      <c r="O130" s="1">
        <v>6</v>
      </c>
      <c r="P130" s="1">
        <v>98.01</v>
      </c>
      <c r="Q130" s="1" t="s">
        <v>51</v>
      </c>
      <c r="R130" s="1">
        <v>2017</v>
      </c>
      <c r="S130" s="1">
        <v>1</v>
      </c>
      <c r="U130" t="s">
        <v>61</v>
      </c>
      <c r="V130" s="1">
        <v>4</v>
      </c>
      <c r="W130" s="1">
        <v>90.8</v>
      </c>
      <c r="X130" t="s">
        <v>1</v>
      </c>
      <c r="Y130" s="1">
        <v>10</v>
      </c>
      <c r="Z130" s="1">
        <v>101.02</v>
      </c>
      <c r="AA130" s="1" t="s">
        <v>100</v>
      </c>
      <c r="AB130" s="1">
        <v>2018</v>
      </c>
      <c r="AC130" s="1" t="s">
        <v>5</v>
      </c>
      <c r="BK130">
        <v>130</v>
      </c>
      <c r="BL130" t="s">
        <v>50</v>
      </c>
      <c r="BM130" s="1">
        <v>8</v>
      </c>
      <c r="BN130" s="1">
        <v>99.32</v>
      </c>
      <c r="BO130" t="s">
        <v>73</v>
      </c>
      <c r="BP130" s="1">
        <v>3</v>
      </c>
      <c r="BQ130" s="1">
        <v>93.86</v>
      </c>
      <c r="BR130" s="1" t="s">
        <v>77</v>
      </c>
      <c r="BS130" s="1">
        <v>2015</v>
      </c>
      <c r="BT130" s="1" t="s">
        <v>5</v>
      </c>
    </row>
    <row r="131" spans="1:72" x14ac:dyDescent="0.5">
      <c r="A131" s="20" t="s">
        <v>92</v>
      </c>
      <c r="B131" s="1">
        <v>3</v>
      </c>
      <c r="C131" s="1">
        <v>91.79</v>
      </c>
      <c r="D131" t="s">
        <v>4</v>
      </c>
      <c r="E131" s="1">
        <v>6</v>
      </c>
      <c r="F131" s="1">
        <v>94.52</v>
      </c>
      <c r="G131" s="1" t="s">
        <v>103</v>
      </c>
      <c r="H131" s="1">
        <v>2018</v>
      </c>
      <c r="I131" s="1">
        <v>1</v>
      </c>
      <c r="K131" s="20" t="s">
        <v>92</v>
      </c>
      <c r="L131" s="1">
        <v>3</v>
      </c>
      <c r="M131" s="1">
        <v>91.79</v>
      </c>
      <c r="N131" t="s">
        <v>4</v>
      </c>
      <c r="O131" s="1">
        <v>6</v>
      </c>
      <c r="P131" s="1">
        <v>94.52</v>
      </c>
      <c r="Q131" s="1" t="s">
        <v>103</v>
      </c>
      <c r="R131" s="1">
        <v>2018</v>
      </c>
      <c r="S131" s="1">
        <v>1</v>
      </c>
      <c r="U131" s="19" t="s">
        <v>66</v>
      </c>
      <c r="V131" s="6">
        <v>8</v>
      </c>
      <c r="W131" s="6">
        <v>90.61</v>
      </c>
      <c r="X131" s="19" t="s">
        <v>69</v>
      </c>
      <c r="Y131" s="6">
        <v>6</v>
      </c>
      <c r="Z131" s="6">
        <v>90.94</v>
      </c>
      <c r="AA131" s="1" t="s">
        <v>47</v>
      </c>
      <c r="AB131" s="1">
        <v>2014</v>
      </c>
      <c r="AC131" s="1" t="s">
        <v>5</v>
      </c>
      <c r="BK131">
        <v>131</v>
      </c>
      <c r="BL131" t="s">
        <v>26</v>
      </c>
      <c r="BM131" s="1">
        <v>8</v>
      </c>
      <c r="BN131" s="1">
        <v>99.25</v>
      </c>
      <c r="BO131" t="s">
        <v>54</v>
      </c>
      <c r="BP131" s="1">
        <v>10</v>
      </c>
      <c r="BQ131" s="1">
        <v>98.96</v>
      </c>
      <c r="BR131" s="1" t="s">
        <v>77</v>
      </c>
      <c r="BS131" s="1">
        <v>2016</v>
      </c>
      <c r="BT131" s="1" t="s">
        <v>5</v>
      </c>
    </row>
    <row r="132" spans="1:72" x14ac:dyDescent="0.5">
      <c r="A132" s="16" t="s">
        <v>48</v>
      </c>
      <c r="B132" s="17">
        <v>6</v>
      </c>
      <c r="C132" s="17">
        <v>91.72</v>
      </c>
      <c r="D132" s="16" t="s">
        <v>65</v>
      </c>
      <c r="E132" s="17">
        <v>3</v>
      </c>
      <c r="F132" s="17">
        <v>86.01</v>
      </c>
      <c r="G132" s="1" t="s">
        <v>47</v>
      </c>
      <c r="H132" s="1">
        <v>2013</v>
      </c>
      <c r="I132" s="1">
        <v>1</v>
      </c>
      <c r="K132" s="16" t="s">
        <v>48</v>
      </c>
      <c r="L132" s="17">
        <v>6</v>
      </c>
      <c r="M132" s="17">
        <v>91.72</v>
      </c>
      <c r="N132" s="16" t="s">
        <v>65</v>
      </c>
      <c r="O132" s="17">
        <v>3</v>
      </c>
      <c r="P132" s="17">
        <v>86.01</v>
      </c>
      <c r="Q132" s="1" t="s">
        <v>47</v>
      </c>
      <c r="R132" s="1">
        <v>2013</v>
      </c>
      <c r="S132" s="1">
        <v>1</v>
      </c>
      <c r="U132" s="8" t="s">
        <v>69</v>
      </c>
      <c r="V132" s="1">
        <v>4</v>
      </c>
      <c r="W132" s="1">
        <v>90.39</v>
      </c>
      <c r="X132" s="8" t="s">
        <v>26</v>
      </c>
      <c r="Y132" s="1">
        <v>8</v>
      </c>
      <c r="Z132" s="1">
        <v>93.09</v>
      </c>
      <c r="AA132" s="1" t="s">
        <v>29</v>
      </c>
      <c r="AB132" s="1">
        <v>2019</v>
      </c>
      <c r="AC132" s="1" t="s">
        <v>5</v>
      </c>
      <c r="AD132" s="1">
        <v>90</v>
      </c>
      <c r="BK132">
        <v>132</v>
      </c>
      <c r="BL132" t="s">
        <v>78</v>
      </c>
      <c r="BM132" s="1">
        <v>8</v>
      </c>
      <c r="BN132" s="1">
        <v>99.17</v>
      </c>
      <c r="BO132" s="19" t="s">
        <v>69</v>
      </c>
      <c r="BP132" s="1">
        <v>11</v>
      </c>
      <c r="BQ132" s="1">
        <v>97.7</v>
      </c>
      <c r="BR132" s="1" t="s">
        <v>51</v>
      </c>
      <c r="BS132" s="1">
        <v>2018</v>
      </c>
      <c r="BT132" s="1" t="s">
        <v>7</v>
      </c>
    </row>
    <row r="133" spans="1:72" x14ac:dyDescent="0.5">
      <c r="A133" t="s">
        <v>92</v>
      </c>
      <c r="B133" s="1">
        <v>5</v>
      </c>
      <c r="C133" s="1">
        <v>91.63</v>
      </c>
      <c r="D133" t="s">
        <v>63</v>
      </c>
      <c r="E133" s="1">
        <v>6</v>
      </c>
      <c r="F133" s="1">
        <v>86.98</v>
      </c>
      <c r="G133" s="1" t="s">
        <v>100</v>
      </c>
      <c r="H133" s="22">
        <v>2019</v>
      </c>
      <c r="I133" s="22">
        <v>1</v>
      </c>
      <c r="K133" t="s">
        <v>92</v>
      </c>
      <c r="L133" s="1">
        <v>5</v>
      </c>
      <c r="M133" s="1">
        <v>91.63</v>
      </c>
      <c r="N133" t="s">
        <v>63</v>
      </c>
      <c r="O133" s="1">
        <v>6</v>
      </c>
      <c r="P133" s="1">
        <v>86.98</v>
      </c>
      <c r="Q133" s="1" t="s">
        <v>100</v>
      </c>
      <c r="R133" s="22">
        <v>2019</v>
      </c>
      <c r="S133" s="22">
        <v>1</v>
      </c>
      <c r="U133" t="s">
        <v>69</v>
      </c>
      <c r="V133" s="1">
        <v>10</v>
      </c>
      <c r="W133" s="1">
        <v>89.82</v>
      </c>
      <c r="X133" t="s">
        <v>78</v>
      </c>
      <c r="Y133" s="1">
        <v>9</v>
      </c>
      <c r="Z133" s="1">
        <v>88.88</v>
      </c>
      <c r="AA133" s="1" t="s">
        <v>51</v>
      </c>
      <c r="AB133" s="1">
        <v>2017</v>
      </c>
      <c r="AC133" s="1" t="s">
        <v>5</v>
      </c>
      <c r="BK133">
        <v>133</v>
      </c>
      <c r="BL133" t="s">
        <v>73</v>
      </c>
      <c r="BM133" s="1">
        <v>6</v>
      </c>
      <c r="BN133" s="1">
        <v>99.15</v>
      </c>
      <c r="BO133" t="s">
        <v>102</v>
      </c>
      <c r="BP133" s="1">
        <v>2</v>
      </c>
      <c r="BQ133" s="1">
        <v>85.16</v>
      </c>
      <c r="BR133" s="1" t="s">
        <v>100</v>
      </c>
      <c r="BS133" s="1">
        <v>2018</v>
      </c>
      <c r="BT133" s="1">
        <v>1</v>
      </c>
    </row>
    <row r="134" spans="1:72" x14ac:dyDescent="0.5">
      <c r="A134" s="19" t="s">
        <v>26</v>
      </c>
      <c r="B134" s="6">
        <v>6</v>
      </c>
      <c r="C134" s="6">
        <v>91.63</v>
      </c>
      <c r="D134" s="19" t="s">
        <v>62</v>
      </c>
      <c r="E134" s="6">
        <v>1</v>
      </c>
      <c r="F134" s="6">
        <v>83.34</v>
      </c>
      <c r="G134" s="1" t="s">
        <v>47</v>
      </c>
      <c r="H134" s="1">
        <v>2015</v>
      </c>
      <c r="I134" s="1">
        <v>1</v>
      </c>
      <c r="K134" s="19" t="s">
        <v>26</v>
      </c>
      <c r="L134" s="6">
        <v>6</v>
      </c>
      <c r="M134" s="6">
        <v>91.63</v>
      </c>
      <c r="N134" s="19" t="s">
        <v>62</v>
      </c>
      <c r="O134" s="6">
        <v>1</v>
      </c>
      <c r="P134" s="6">
        <v>83.34</v>
      </c>
      <c r="Q134" s="1" t="s">
        <v>47</v>
      </c>
      <c r="R134" s="1">
        <v>2015</v>
      </c>
      <c r="S134" s="1">
        <v>1</v>
      </c>
      <c r="U134" s="20" t="s">
        <v>0</v>
      </c>
      <c r="V134" s="1">
        <v>10</v>
      </c>
      <c r="W134" s="1">
        <v>89.43</v>
      </c>
      <c r="X134" t="s">
        <v>110</v>
      </c>
      <c r="Y134" s="1">
        <v>4</v>
      </c>
      <c r="Z134" s="1">
        <v>85.83</v>
      </c>
      <c r="AA134" s="1" t="s">
        <v>103</v>
      </c>
      <c r="AB134" s="1">
        <v>2018</v>
      </c>
      <c r="AC134" s="1" t="s">
        <v>5</v>
      </c>
      <c r="BK134">
        <v>134</v>
      </c>
      <c r="BL134" t="s">
        <v>26</v>
      </c>
      <c r="BM134" s="1">
        <v>7</v>
      </c>
      <c r="BN134" s="1">
        <v>99.15</v>
      </c>
      <c r="BO134" t="s">
        <v>50</v>
      </c>
      <c r="BP134" s="1">
        <v>11</v>
      </c>
      <c r="BQ134" s="1">
        <v>98.95</v>
      </c>
      <c r="BR134" s="1" t="s">
        <v>77</v>
      </c>
      <c r="BS134" s="1">
        <v>2015</v>
      </c>
      <c r="BT134" s="1" t="s">
        <v>7</v>
      </c>
    </row>
    <row r="135" spans="1:72" x14ac:dyDescent="0.5">
      <c r="A135" s="19" t="s">
        <v>54</v>
      </c>
      <c r="B135" s="6">
        <v>5</v>
      </c>
      <c r="C135" s="6">
        <v>91.56</v>
      </c>
      <c r="D135" s="19" t="s">
        <v>30</v>
      </c>
      <c r="E135" s="6">
        <v>6</v>
      </c>
      <c r="F135" s="6">
        <v>84.07</v>
      </c>
      <c r="G135" s="1" t="s">
        <v>47</v>
      </c>
      <c r="H135" s="1">
        <v>2014</v>
      </c>
      <c r="I135" s="1">
        <v>1</v>
      </c>
      <c r="K135" s="19" t="s">
        <v>54</v>
      </c>
      <c r="L135" s="6">
        <v>5</v>
      </c>
      <c r="M135" s="6">
        <v>91.56</v>
      </c>
      <c r="N135" s="19" t="s">
        <v>30</v>
      </c>
      <c r="O135" s="6">
        <v>6</v>
      </c>
      <c r="P135" s="6">
        <v>84.07</v>
      </c>
      <c r="Q135" s="1" t="s">
        <v>47</v>
      </c>
      <c r="R135" s="1">
        <v>2014</v>
      </c>
      <c r="S135" s="1">
        <v>1</v>
      </c>
      <c r="U135" t="s">
        <v>78</v>
      </c>
      <c r="V135" s="1">
        <v>9</v>
      </c>
      <c r="W135" s="1">
        <v>88.88</v>
      </c>
      <c r="X135" t="s">
        <v>69</v>
      </c>
      <c r="Y135" s="1">
        <v>10</v>
      </c>
      <c r="Z135" s="1">
        <v>89.82</v>
      </c>
      <c r="AA135" s="1" t="s">
        <v>51</v>
      </c>
      <c r="AB135" s="1">
        <v>2017</v>
      </c>
      <c r="AC135" s="1" t="s">
        <v>5</v>
      </c>
      <c r="BK135">
        <v>135</v>
      </c>
      <c r="BL135" t="s">
        <v>69</v>
      </c>
      <c r="BM135" s="1">
        <v>6</v>
      </c>
      <c r="BN135" s="1">
        <v>99.1</v>
      </c>
      <c r="BO135" t="s">
        <v>96</v>
      </c>
      <c r="BP135" s="1">
        <v>0</v>
      </c>
      <c r="BQ135" s="1">
        <v>84.28</v>
      </c>
      <c r="BR135" s="1" t="s">
        <v>51</v>
      </c>
      <c r="BS135" s="1">
        <v>2018</v>
      </c>
      <c r="BT135" s="1">
        <v>1</v>
      </c>
    </row>
    <row r="136" spans="1:72" x14ac:dyDescent="0.5">
      <c r="A136" t="s">
        <v>45</v>
      </c>
      <c r="B136" s="1">
        <v>6</v>
      </c>
      <c r="C136" s="1">
        <v>91.49</v>
      </c>
      <c r="D136" t="s">
        <v>65</v>
      </c>
      <c r="E136" s="1">
        <v>3</v>
      </c>
      <c r="F136" s="1">
        <v>88.3</v>
      </c>
      <c r="G136" s="1" t="s">
        <v>77</v>
      </c>
      <c r="H136" s="1">
        <v>2016</v>
      </c>
      <c r="I136" s="1">
        <v>1</v>
      </c>
      <c r="K136" t="s">
        <v>45</v>
      </c>
      <c r="L136" s="1">
        <v>6</v>
      </c>
      <c r="M136" s="1">
        <v>91.49</v>
      </c>
      <c r="N136" t="s">
        <v>65</v>
      </c>
      <c r="O136" s="1">
        <v>3</v>
      </c>
      <c r="P136" s="1">
        <v>88.3</v>
      </c>
      <c r="Q136" s="1" t="s">
        <v>77</v>
      </c>
      <c r="R136" s="1">
        <v>2016</v>
      </c>
      <c r="S136" s="1">
        <v>1</v>
      </c>
      <c r="U136" t="s">
        <v>69</v>
      </c>
      <c r="V136" s="1">
        <v>2</v>
      </c>
      <c r="W136" s="1">
        <v>88.27</v>
      </c>
      <c r="X136" t="s">
        <v>26</v>
      </c>
      <c r="Y136" s="1">
        <v>8</v>
      </c>
      <c r="Z136" s="1">
        <v>94.85</v>
      </c>
      <c r="AA136" s="1" t="s">
        <v>77</v>
      </c>
      <c r="AB136" s="1">
        <v>2015</v>
      </c>
      <c r="AC136" s="1" t="s">
        <v>5</v>
      </c>
      <c r="BK136">
        <v>136</v>
      </c>
      <c r="BL136" s="18" t="s">
        <v>45</v>
      </c>
      <c r="BM136" s="6">
        <v>8</v>
      </c>
      <c r="BN136" s="6">
        <v>99.02</v>
      </c>
      <c r="BO136" s="18" t="s">
        <v>48</v>
      </c>
      <c r="BP136" s="6">
        <v>5</v>
      </c>
      <c r="BQ136" s="6">
        <v>97.19</v>
      </c>
      <c r="BR136" s="1" t="s">
        <v>47</v>
      </c>
      <c r="BS136" s="1">
        <v>2013</v>
      </c>
      <c r="BT136" s="1" t="s">
        <v>5</v>
      </c>
    </row>
    <row r="137" spans="1:72" x14ac:dyDescent="0.5">
      <c r="A137" t="s">
        <v>69</v>
      </c>
      <c r="B137" s="1">
        <v>2</v>
      </c>
      <c r="C137" s="1">
        <v>91.47</v>
      </c>
      <c r="D137" t="s">
        <v>1</v>
      </c>
      <c r="E137" s="1">
        <v>6</v>
      </c>
      <c r="F137" s="1">
        <v>95.8</v>
      </c>
      <c r="G137" s="1" t="s">
        <v>100</v>
      </c>
      <c r="H137" s="1">
        <v>2018</v>
      </c>
      <c r="I137" s="1">
        <v>1</v>
      </c>
      <c r="K137" t="s">
        <v>69</v>
      </c>
      <c r="L137" s="1">
        <v>2</v>
      </c>
      <c r="M137" s="1">
        <v>91.47</v>
      </c>
      <c r="N137" t="s">
        <v>1</v>
      </c>
      <c r="O137" s="1">
        <v>6</v>
      </c>
      <c r="P137" s="1">
        <v>95.8</v>
      </c>
      <c r="Q137" s="1" t="s">
        <v>100</v>
      </c>
      <c r="R137" s="1">
        <v>2018</v>
      </c>
      <c r="S137" s="1">
        <v>1</v>
      </c>
      <c r="U137" t="s">
        <v>69</v>
      </c>
      <c r="V137" s="1">
        <v>7</v>
      </c>
      <c r="W137" s="1">
        <v>87.86</v>
      </c>
      <c r="X137" s="19" t="s">
        <v>26</v>
      </c>
      <c r="Y137" s="1">
        <v>8</v>
      </c>
      <c r="Z137" s="1">
        <v>93.83</v>
      </c>
      <c r="AA137" s="1" t="s">
        <v>77</v>
      </c>
      <c r="AB137" s="1">
        <v>2014</v>
      </c>
      <c r="AC137" s="1" t="s">
        <v>5</v>
      </c>
      <c r="BK137">
        <v>137</v>
      </c>
      <c r="BL137" s="19" t="s">
        <v>54</v>
      </c>
      <c r="BM137" s="6">
        <v>4</v>
      </c>
      <c r="BN137" s="6">
        <v>99.02</v>
      </c>
      <c r="BO137" s="19" t="s">
        <v>52</v>
      </c>
      <c r="BP137" s="6">
        <v>8</v>
      </c>
      <c r="BQ137" s="6">
        <v>101.82</v>
      </c>
      <c r="BR137" s="1" t="s">
        <v>47</v>
      </c>
      <c r="BS137" s="1">
        <v>2015</v>
      </c>
      <c r="BT137" s="1" t="s">
        <v>5</v>
      </c>
    </row>
    <row r="138" spans="1:72" x14ac:dyDescent="0.5">
      <c r="A138" t="s">
        <v>73</v>
      </c>
      <c r="B138" s="1">
        <v>4</v>
      </c>
      <c r="C138" s="1">
        <v>91.35</v>
      </c>
      <c r="D138" t="s">
        <v>54</v>
      </c>
      <c r="E138" s="1">
        <v>6</v>
      </c>
      <c r="F138" s="1">
        <v>94.78</v>
      </c>
      <c r="G138" s="1" t="s">
        <v>77</v>
      </c>
      <c r="H138" s="1">
        <v>2016</v>
      </c>
      <c r="I138" s="1">
        <v>1</v>
      </c>
      <c r="K138" t="s">
        <v>73</v>
      </c>
      <c r="L138" s="1">
        <v>4</v>
      </c>
      <c r="M138" s="1">
        <v>91.35</v>
      </c>
      <c r="N138" t="s">
        <v>54</v>
      </c>
      <c r="O138" s="1">
        <v>6</v>
      </c>
      <c r="P138" s="1">
        <v>94.78</v>
      </c>
      <c r="Q138" s="1" t="s">
        <v>77</v>
      </c>
      <c r="R138" s="1">
        <v>2016</v>
      </c>
      <c r="S138" s="1">
        <v>1</v>
      </c>
      <c r="U138" t="s">
        <v>93</v>
      </c>
      <c r="V138" s="1">
        <v>4</v>
      </c>
      <c r="W138" s="1">
        <v>87.71</v>
      </c>
      <c r="X138" t="s">
        <v>69</v>
      </c>
      <c r="Y138" s="1">
        <v>10</v>
      </c>
      <c r="Z138" s="1">
        <v>101.91</v>
      </c>
      <c r="AA138" s="1" t="s">
        <v>100</v>
      </c>
      <c r="AB138" s="1">
        <v>2018</v>
      </c>
      <c r="AC138" s="1" t="s">
        <v>5</v>
      </c>
      <c r="BK138">
        <v>138</v>
      </c>
      <c r="BL138" s="8" t="s">
        <v>2</v>
      </c>
      <c r="BM138" s="1">
        <v>8</v>
      </c>
      <c r="BN138" s="1">
        <v>99</v>
      </c>
      <c r="BO138" s="8" t="s">
        <v>80</v>
      </c>
      <c r="BP138" s="1">
        <v>3</v>
      </c>
      <c r="BQ138" s="1">
        <v>100.6</v>
      </c>
      <c r="BR138" s="1" t="s">
        <v>51</v>
      </c>
      <c r="BS138" s="1">
        <v>2019</v>
      </c>
      <c r="BT138" s="1" t="s">
        <v>7</v>
      </c>
    </row>
    <row r="139" spans="1:72" x14ac:dyDescent="0.5">
      <c r="A139" s="20" t="s">
        <v>55</v>
      </c>
      <c r="B139" s="1">
        <v>6</v>
      </c>
      <c r="C139" s="1">
        <v>91.34</v>
      </c>
      <c r="D139" t="s">
        <v>60</v>
      </c>
      <c r="E139" s="1">
        <v>4</v>
      </c>
      <c r="F139" s="1">
        <v>82.83</v>
      </c>
      <c r="G139" s="1" t="s">
        <v>103</v>
      </c>
      <c r="H139" s="1">
        <v>2016</v>
      </c>
      <c r="I139" s="1">
        <v>1</v>
      </c>
      <c r="K139" s="20" t="s">
        <v>55</v>
      </c>
      <c r="L139" s="1">
        <v>6</v>
      </c>
      <c r="M139" s="1">
        <v>91.34</v>
      </c>
      <c r="N139" t="s">
        <v>60</v>
      </c>
      <c r="O139" s="1">
        <v>4</v>
      </c>
      <c r="P139" s="1">
        <v>82.83</v>
      </c>
      <c r="Q139" s="1" t="s">
        <v>103</v>
      </c>
      <c r="R139" s="1">
        <v>2016</v>
      </c>
      <c r="S139" s="1">
        <v>1</v>
      </c>
      <c r="U139" s="8" t="s">
        <v>63</v>
      </c>
      <c r="V139" s="1">
        <v>3</v>
      </c>
      <c r="W139" s="1">
        <v>87.2</v>
      </c>
      <c r="X139" s="8" t="s">
        <v>1</v>
      </c>
      <c r="Y139" s="1">
        <v>8</v>
      </c>
      <c r="Z139" s="1">
        <v>102.86</v>
      </c>
      <c r="AA139" s="1" t="s">
        <v>51</v>
      </c>
      <c r="AB139" s="1">
        <v>2019</v>
      </c>
      <c r="AC139" s="1" t="s">
        <v>5</v>
      </c>
      <c r="BK139">
        <v>139</v>
      </c>
      <c r="BL139" t="s">
        <v>54</v>
      </c>
      <c r="BM139" s="1">
        <v>10</v>
      </c>
      <c r="BN139" s="1">
        <v>98.96</v>
      </c>
      <c r="BO139" t="s">
        <v>26</v>
      </c>
      <c r="BP139" s="1">
        <v>8</v>
      </c>
      <c r="BQ139" s="1">
        <v>99.25</v>
      </c>
      <c r="BR139" s="1" t="s">
        <v>77</v>
      </c>
      <c r="BS139" s="1">
        <v>2016</v>
      </c>
      <c r="BT139" s="1" t="s">
        <v>5</v>
      </c>
    </row>
    <row r="140" spans="1:72" x14ac:dyDescent="0.5">
      <c r="A140" s="20" t="s">
        <v>30</v>
      </c>
      <c r="B140" s="1">
        <v>4</v>
      </c>
      <c r="C140" s="1">
        <v>91.12</v>
      </c>
      <c r="D140" t="s">
        <v>0</v>
      </c>
      <c r="E140" s="1">
        <v>6</v>
      </c>
      <c r="F140" s="1">
        <v>95.34</v>
      </c>
      <c r="G140" s="1" t="s">
        <v>103</v>
      </c>
      <c r="H140" s="1">
        <v>2018</v>
      </c>
      <c r="I140" s="1">
        <v>1</v>
      </c>
      <c r="K140" s="20" t="s">
        <v>30</v>
      </c>
      <c r="L140" s="1">
        <v>4</v>
      </c>
      <c r="M140" s="1">
        <v>91.12</v>
      </c>
      <c r="N140" t="s">
        <v>0</v>
      </c>
      <c r="O140" s="1">
        <v>6</v>
      </c>
      <c r="P140" s="1">
        <v>95.34</v>
      </c>
      <c r="Q140" s="1" t="s">
        <v>103</v>
      </c>
      <c r="R140" s="1">
        <v>2018</v>
      </c>
      <c r="S140" s="1">
        <v>1</v>
      </c>
      <c r="U140" s="20" t="s">
        <v>110</v>
      </c>
      <c r="V140" s="1">
        <v>4</v>
      </c>
      <c r="W140" s="1">
        <v>85.83</v>
      </c>
      <c r="X140" t="s">
        <v>0</v>
      </c>
      <c r="Y140" s="1">
        <v>10</v>
      </c>
      <c r="Z140" s="1">
        <v>89.43</v>
      </c>
      <c r="AA140" s="1" t="s">
        <v>103</v>
      </c>
      <c r="AB140" s="1">
        <v>2018</v>
      </c>
      <c r="AC140" s="1" t="s">
        <v>5</v>
      </c>
      <c r="BK140">
        <v>140</v>
      </c>
      <c r="BL140" s="20" t="s">
        <v>45</v>
      </c>
      <c r="BM140" s="1">
        <v>7</v>
      </c>
      <c r="BN140" s="1">
        <v>98.96</v>
      </c>
      <c r="BO140" t="s">
        <v>4</v>
      </c>
      <c r="BP140" s="1">
        <v>11</v>
      </c>
      <c r="BQ140" s="1">
        <v>99.6</v>
      </c>
      <c r="BR140" s="1" t="s">
        <v>103</v>
      </c>
      <c r="BS140" s="1">
        <v>2016</v>
      </c>
      <c r="BT140" s="1" t="s">
        <v>7</v>
      </c>
    </row>
    <row r="141" spans="1:72" x14ac:dyDescent="0.5">
      <c r="A141" s="20" t="s">
        <v>52</v>
      </c>
      <c r="B141" s="17">
        <v>1</v>
      </c>
      <c r="C141" s="17">
        <v>91.04</v>
      </c>
      <c r="D141" s="20" t="s">
        <v>73</v>
      </c>
      <c r="E141" s="17">
        <v>6</v>
      </c>
      <c r="F141" s="17">
        <v>99.54</v>
      </c>
      <c r="G141" s="1" t="s">
        <v>47</v>
      </c>
      <c r="H141" s="6">
        <v>2016</v>
      </c>
      <c r="I141" s="1">
        <v>1</v>
      </c>
      <c r="K141" s="20" t="s">
        <v>52</v>
      </c>
      <c r="L141" s="17">
        <v>1</v>
      </c>
      <c r="M141" s="17">
        <v>91.04</v>
      </c>
      <c r="N141" s="20" t="s">
        <v>73</v>
      </c>
      <c r="O141" s="17">
        <v>6</v>
      </c>
      <c r="P141" s="17">
        <v>99.54</v>
      </c>
      <c r="Q141" s="1" t="s">
        <v>47</v>
      </c>
      <c r="R141" s="6">
        <v>2016</v>
      </c>
      <c r="S141" s="1">
        <v>1</v>
      </c>
      <c r="U141" s="19" t="s">
        <v>30</v>
      </c>
      <c r="V141" s="6">
        <v>2</v>
      </c>
      <c r="W141" s="6">
        <v>85.32</v>
      </c>
      <c r="X141" s="19" t="s">
        <v>26</v>
      </c>
      <c r="Y141" s="6">
        <v>8</v>
      </c>
      <c r="Z141" s="6">
        <v>94.97</v>
      </c>
      <c r="AA141" s="1" t="s">
        <v>47</v>
      </c>
      <c r="AB141" s="1">
        <v>2014</v>
      </c>
      <c r="AC141" s="1" t="s">
        <v>5</v>
      </c>
      <c r="BK141">
        <v>141</v>
      </c>
      <c r="BL141" t="s">
        <v>50</v>
      </c>
      <c r="BM141" s="1">
        <v>11</v>
      </c>
      <c r="BN141" s="1">
        <v>98.95</v>
      </c>
      <c r="BO141" t="s">
        <v>26</v>
      </c>
      <c r="BP141" s="1">
        <v>7</v>
      </c>
      <c r="BQ141" s="1">
        <v>99.15</v>
      </c>
      <c r="BR141" s="1" t="s">
        <v>77</v>
      </c>
      <c r="BS141" s="1">
        <v>2015</v>
      </c>
      <c r="BT141" s="1" t="s">
        <v>7</v>
      </c>
    </row>
    <row r="142" spans="1:72" x14ac:dyDescent="0.5">
      <c r="A142" t="s">
        <v>69</v>
      </c>
      <c r="B142" s="1">
        <v>6</v>
      </c>
      <c r="C142" s="1">
        <v>90.94</v>
      </c>
      <c r="D142" t="s">
        <v>76</v>
      </c>
      <c r="E142" s="1">
        <v>4</v>
      </c>
      <c r="F142" s="1">
        <v>87.12</v>
      </c>
      <c r="G142" s="1" t="s">
        <v>77</v>
      </c>
      <c r="H142" s="1">
        <v>2016</v>
      </c>
      <c r="I142" s="1">
        <v>1</v>
      </c>
      <c r="K142" t="s">
        <v>69</v>
      </c>
      <c r="L142" s="1">
        <v>6</v>
      </c>
      <c r="M142" s="1">
        <v>90.94</v>
      </c>
      <c r="N142" t="s">
        <v>76</v>
      </c>
      <c r="O142" s="1">
        <v>4</v>
      </c>
      <c r="P142" s="1">
        <v>87.12</v>
      </c>
      <c r="Q142" s="1" t="s">
        <v>77</v>
      </c>
      <c r="R142" s="1">
        <v>2016</v>
      </c>
      <c r="S142" s="1">
        <v>1</v>
      </c>
      <c r="U142" s="18" t="s">
        <v>60</v>
      </c>
      <c r="V142" s="6">
        <v>1</v>
      </c>
      <c r="W142" s="6">
        <v>81.97</v>
      </c>
      <c r="X142" s="18" t="s">
        <v>54</v>
      </c>
      <c r="Y142" s="6">
        <v>8</v>
      </c>
      <c r="Z142" s="6">
        <v>93.87</v>
      </c>
      <c r="AA142" s="1" t="s">
        <v>47</v>
      </c>
      <c r="AB142" s="1">
        <v>2013</v>
      </c>
      <c r="AC142" s="1" t="s">
        <v>5</v>
      </c>
      <c r="BK142">
        <v>142</v>
      </c>
      <c r="BL142" t="s">
        <v>50</v>
      </c>
      <c r="BM142" s="1">
        <v>11</v>
      </c>
      <c r="BN142" s="1">
        <v>98.88</v>
      </c>
      <c r="BO142" t="s">
        <v>69</v>
      </c>
      <c r="BP142" s="1">
        <v>8</v>
      </c>
      <c r="BQ142" s="1">
        <v>99.74</v>
      </c>
      <c r="BR142" s="1" t="s">
        <v>51</v>
      </c>
      <c r="BS142" s="1">
        <v>2017</v>
      </c>
      <c r="BT142" s="1" t="s">
        <v>7</v>
      </c>
    </row>
    <row r="143" spans="1:72" x14ac:dyDescent="0.5">
      <c r="A143" t="s">
        <v>93</v>
      </c>
      <c r="B143" s="1">
        <v>1</v>
      </c>
      <c r="C143" s="1">
        <v>90.94</v>
      </c>
      <c r="D143" t="s">
        <v>2</v>
      </c>
      <c r="E143" s="1">
        <v>6</v>
      </c>
      <c r="F143" s="1">
        <v>111.41</v>
      </c>
      <c r="G143" s="1" t="s">
        <v>51</v>
      </c>
      <c r="H143" s="1">
        <v>2018</v>
      </c>
      <c r="I143" s="1">
        <v>1</v>
      </c>
      <c r="K143" t="s">
        <v>93</v>
      </c>
      <c r="L143" s="1">
        <v>1</v>
      </c>
      <c r="M143" s="1">
        <v>90.94</v>
      </c>
      <c r="N143" t="s">
        <v>2</v>
      </c>
      <c r="O143" s="1">
        <v>6</v>
      </c>
      <c r="P143" s="1">
        <v>111.41</v>
      </c>
      <c r="Q143" s="1" t="s">
        <v>51</v>
      </c>
      <c r="R143" s="1">
        <v>2018</v>
      </c>
      <c r="S143" s="1">
        <v>1</v>
      </c>
      <c r="U143" s="16" t="s">
        <v>58</v>
      </c>
      <c r="V143" s="17">
        <v>1</v>
      </c>
      <c r="W143" s="17">
        <v>81.260000000000005</v>
      </c>
      <c r="X143" s="16" t="s">
        <v>3</v>
      </c>
      <c r="Y143" s="17">
        <v>8</v>
      </c>
      <c r="Z143" s="17">
        <v>99.82</v>
      </c>
      <c r="AA143" s="1" t="s">
        <v>47</v>
      </c>
      <c r="AB143" s="1">
        <v>2013</v>
      </c>
      <c r="AC143" s="1" t="s">
        <v>5</v>
      </c>
      <c r="AD143" s="1">
        <v>11</v>
      </c>
      <c r="BK143">
        <v>143</v>
      </c>
      <c r="BL143" t="s">
        <v>93</v>
      </c>
      <c r="BM143" s="1">
        <v>6</v>
      </c>
      <c r="BN143" s="1">
        <v>98.77</v>
      </c>
      <c r="BO143" t="s">
        <v>99</v>
      </c>
      <c r="BP143" s="1">
        <v>2</v>
      </c>
      <c r="BQ143" s="1">
        <v>78.48</v>
      </c>
      <c r="BR143" s="1" t="s">
        <v>100</v>
      </c>
      <c r="BS143" s="1">
        <v>2018</v>
      </c>
      <c r="BT143" s="1">
        <v>1</v>
      </c>
    </row>
    <row r="144" spans="1:72" x14ac:dyDescent="0.5">
      <c r="A144" t="s">
        <v>0</v>
      </c>
      <c r="B144" s="1">
        <v>5</v>
      </c>
      <c r="C144" s="1">
        <v>90.84</v>
      </c>
      <c r="D144" t="s">
        <v>73</v>
      </c>
      <c r="E144" s="1">
        <v>6</v>
      </c>
      <c r="F144" s="1">
        <v>86.03</v>
      </c>
      <c r="G144" s="1" t="s">
        <v>100</v>
      </c>
      <c r="H144" s="22">
        <v>2019</v>
      </c>
      <c r="I144" s="22">
        <v>1</v>
      </c>
      <c r="K144" t="s">
        <v>0</v>
      </c>
      <c r="L144" s="1">
        <v>5</v>
      </c>
      <c r="M144" s="1">
        <v>90.84</v>
      </c>
      <c r="N144" t="s">
        <v>73</v>
      </c>
      <c r="O144" s="1">
        <v>6</v>
      </c>
      <c r="P144" s="1">
        <v>86.03</v>
      </c>
      <c r="Q144" s="1" t="s">
        <v>100</v>
      </c>
      <c r="R144" s="22">
        <v>2019</v>
      </c>
      <c r="S144" s="22">
        <v>1</v>
      </c>
      <c r="U144" t="s">
        <v>73</v>
      </c>
      <c r="V144" s="1">
        <v>0</v>
      </c>
      <c r="W144" s="1">
        <v>78.42</v>
      </c>
      <c r="X144" t="s">
        <v>3</v>
      </c>
      <c r="Y144" s="1">
        <v>8</v>
      </c>
      <c r="Z144" s="1">
        <v>101.9</v>
      </c>
      <c r="AA144" s="1" t="s">
        <v>100</v>
      </c>
      <c r="AB144" s="22">
        <v>2019</v>
      </c>
      <c r="AC144" s="1" t="s">
        <v>5</v>
      </c>
      <c r="AD144" s="1">
        <v>1</v>
      </c>
      <c r="BK144">
        <v>144</v>
      </c>
      <c r="BL144" t="s">
        <v>70</v>
      </c>
      <c r="BM144" s="1">
        <v>0</v>
      </c>
      <c r="BN144" s="1">
        <v>98.76</v>
      </c>
      <c r="BO144" t="s">
        <v>69</v>
      </c>
      <c r="BP144" s="1">
        <v>6</v>
      </c>
      <c r="BQ144" s="1">
        <v>100.24</v>
      </c>
      <c r="BR144" s="1" t="s">
        <v>77</v>
      </c>
      <c r="BS144" s="1">
        <v>2017</v>
      </c>
      <c r="BT144" s="1">
        <v>1</v>
      </c>
    </row>
    <row r="145" spans="1:72" x14ac:dyDescent="0.5">
      <c r="A145" s="20" t="s">
        <v>0</v>
      </c>
      <c r="B145" s="1">
        <v>6</v>
      </c>
      <c r="C145" s="1">
        <v>90.82</v>
      </c>
      <c r="D145" t="s">
        <v>30</v>
      </c>
      <c r="E145" s="1">
        <v>4</v>
      </c>
      <c r="F145" s="1">
        <v>76.06</v>
      </c>
      <c r="G145" s="1" t="s">
        <v>103</v>
      </c>
      <c r="H145" s="1">
        <v>2017</v>
      </c>
      <c r="I145" s="1">
        <v>1</v>
      </c>
      <c r="K145" s="20" t="s">
        <v>0</v>
      </c>
      <c r="L145" s="1">
        <v>6</v>
      </c>
      <c r="M145" s="1">
        <v>90.82</v>
      </c>
      <c r="N145" t="s">
        <v>30</v>
      </c>
      <c r="O145" s="1">
        <v>4</v>
      </c>
      <c r="P145" s="1">
        <v>76.06</v>
      </c>
      <c r="Q145" s="1" t="s">
        <v>103</v>
      </c>
      <c r="R145" s="1">
        <v>2017</v>
      </c>
      <c r="S145" s="1">
        <v>1</v>
      </c>
      <c r="W145">
        <f>AVERAGE(W1:W144)</f>
        <v>96.993611111111107</v>
      </c>
      <c r="Z145">
        <f>AVERAGE(Z1:Z144)</f>
        <v>96.993611111111093</v>
      </c>
      <c r="BK145">
        <v>145</v>
      </c>
      <c r="BL145" s="20" t="s">
        <v>86</v>
      </c>
      <c r="BM145" s="1">
        <v>4</v>
      </c>
      <c r="BN145" s="1">
        <v>98.73</v>
      </c>
      <c r="BO145" t="s">
        <v>73</v>
      </c>
      <c r="BP145" s="1">
        <v>6</v>
      </c>
      <c r="BQ145" s="1">
        <v>102.91</v>
      </c>
      <c r="BR145" s="1" t="s">
        <v>103</v>
      </c>
      <c r="BS145" s="1">
        <v>2017</v>
      </c>
      <c r="BT145" s="1">
        <v>1</v>
      </c>
    </row>
    <row r="146" spans="1:72" x14ac:dyDescent="0.5">
      <c r="A146" t="s">
        <v>0</v>
      </c>
      <c r="B146" s="1">
        <v>6</v>
      </c>
      <c r="C146" s="1">
        <v>90.54</v>
      </c>
      <c r="D146" t="s">
        <v>67</v>
      </c>
      <c r="E146" s="1">
        <v>1</v>
      </c>
      <c r="F146" s="1">
        <v>75.349999999999994</v>
      </c>
      <c r="G146" s="1" t="s">
        <v>100</v>
      </c>
      <c r="H146" s="1">
        <v>2018</v>
      </c>
      <c r="I146" s="1">
        <v>1</v>
      </c>
      <c r="K146" t="s">
        <v>0</v>
      </c>
      <c r="L146" s="1">
        <v>6</v>
      </c>
      <c r="M146" s="1">
        <v>90.54</v>
      </c>
      <c r="N146" t="s">
        <v>67</v>
      </c>
      <c r="O146" s="1">
        <v>1</v>
      </c>
      <c r="P146" s="1">
        <v>75.349999999999994</v>
      </c>
      <c r="Q146" s="1" t="s">
        <v>100</v>
      </c>
      <c r="R146" s="1">
        <v>2018</v>
      </c>
      <c r="S146" s="1">
        <v>1</v>
      </c>
      <c r="W146">
        <v>96.993610000000004</v>
      </c>
      <c r="BK146">
        <v>146</v>
      </c>
      <c r="BL146" s="20" t="s">
        <v>80</v>
      </c>
      <c r="BM146" s="1">
        <v>7</v>
      </c>
      <c r="BN146" s="1">
        <v>98.7</v>
      </c>
      <c r="BO146" t="s">
        <v>26</v>
      </c>
      <c r="BP146" s="1">
        <v>10</v>
      </c>
      <c r="BQ146" s="1">
        <v>100.75</v>
      </c>
      <c r="BR146" s="1" t="s">
        <v>103</v>
      </c>
      <c r="BS146" s="1">
        <v>2017</v>
      </c>
      <c r="BT146" s="1" t="s">
        <v>5</v>
      </c>
    </row>
    <row r="147" spans="1:72" x14ac:dyDescent="0.5">
      <c r="A147" s="20" t="s">
        <v>69</v>
      </c>
      <c r="B147" s="1">
        <v>4</v>
      </c>
      <c r="C147" s="1">
        <v>90.52</v>
      </c>
      <c r="D147" t="s">
        <v>61</v>
      </c>
      <c r="E147" s="1">
        <v>6</v>
      </c>
      <c r="F147" s="1">
        <v>95.11</v>
      </c>
      <c r="G147" s="1" t="s">
        <v>103</v>
      </c>
      <c r="H147" s="1">
        <v>2017</v>
      </c>
      <c r="I147" s="1">
        <v>1</v>
      </c>
      <c r="K147" s="20" t="s">
        <v>69</v>
      </c>
      <c r="L147" s="1">
        <v>4</v>
      </c>
      <c r="M147" s="1">
        <v>90.52</v>
      </c>
      <c r="N147" t="s">
        <v>61</v>
      </c>
      <c r="O147" s="1">
        <v>6</v>
      </c>
      <c r="P147" s="1">
        <v>95.11</v>
      </c>
      <c r="Q147" s="1" t="s">
        <v>103</v>
      </c>
      <c r="R147" s="1">
        <v>2017</v>
      </c>
      <c r="S147" s="1">
        <v>1</v>
      </c>
      <c r="BK147">
        <v>147</v>
      </c>
      <c r="BL147" s="19" t="s">
        <v>73</v>
      </c>
      <c r="BM147" s="6">
        <v>6</v>
      </c>
      <c r="BN147" s="6">
        <v>98.66</v>
      </c>
      <c r="BO147" s="19" t="s">
        <v>52</v>
      </c>
      <c r="BP147" s="6">
        <v>5</v>
      </c>
      <c r="BQ147" s="6">
        <v>96.47</v>
      </c>
      <c r="BR147" s="1" t="s">
        <v>47</v>
      </c>
      <c r="BS147" s="1">
        <v>2014</v>
      </c>
      <c r="BT147" s="1">
        <v>1</v>
      </c>
    </row>
    <row r="148" spans="1:72" x14ac:dyDescent="0.5">
      <c r="A148" s="19" t="s">
        <v>52</v>
      </c>
      <c r="B148" s="6">
        <v>6</v>
      </c>
      <c r="C148" s="6">
        <v>90.48</v>
      </c>
      <c r="D148" s="19" t="s">
        <v>49</v>
      </c>
      <c r="E148" s="6">
        <v>0</v>
      </c>
      <c r="F148" s="6">
        <v>84.77</v>
      </c>
      <c r="G148" s="1" t="s">
        <v>47</v>
      </c>
      <c r="H148" s="1">
        <v>2015</v>
      </c>
      <c r="I148" s="1">
        <v>1</v>
      </c>
      <c r="K148" s="19" t="s">
        <v>52</v>
      </c>
      <c r="L148" s="6">
        <v>6</v>
      </c>
      <c r="M148" s="6">
        <v>90.48</v>
      </c>
      <c r="N148" s="19" t="s">
        <v>49</v>
      </c>
      <c r="O148" s="6">
        <v>0</v>
      </c>
      <c r="P148" s="6">
        <v>84.77</v>
      </c>
      <c r="Q148" s="1" t="s">
        <v>47</v>
      </c>
      <c r="R148" s="1">
        <v>2015</v>
      </c>
      <c r="S148" s="1">
        <v>1</v>
      </c>
      <c r="BK148">
        <v>148</v>
      </c>
      <c r="BL148" s="19" t="s">
        <v>75</v>
      </c>
      <c r="BM148" s="1">
        <v>6</v>
      </c>
      <c r="BN148" s="1">
        <v>98.61</v>
      </c>
      <c r="BO148" t="s">
        <v>68</v>
      </c>
      <c r="BP148" s="1">
        <v>2</v>
      </c>
      <c r="BQ148" s="1">
        <v>92.44</v>
      </c>
      <c r="BR148" s="1" t="s">
        <v>77</v>
      </c>
      <c r="BS148" s="1">
        <v>2014</v>
      </c>
      <c r="BT148" s="1">
        <v>1</v>
      </c>
    </row>
    <row r="149" spans="1:72" x14ac:dyDescent="0.5">
      <c r="A149" s="20" t="s">
        <v>80</v>
      </c>
      <c r="B149" s="1">
        <v>6</v>
      </c>
      <c r="C149" s="1">
        <v>90.45</v>
      </c>
      <c r="D149" t="s">
        <v>107</v>
      </c>
      <c r="E149" s="1">
        <v>2</v>
      </c>
      <c r="F149" s="1">
        <v>77.66</v>
      </c>
      <c r="G149" s="1" t="s">
        <v>103</v>
      </c>
      <c r="H149" s="1">
        <v>2017</v>
      </c>
      <c r="I149" s="1">
        <v>1</v>
      </c>
      <c r="K149" s="20" t="s">
        <v>80</v>
      </c>
      <c r="L149" s="1">
        <v>6</v>
      </c>
      <c r="M149" s="1">
        <v>90.45</v>
      </c>
      <c r="N149" t="s">
        <v>107</v>
      </c>
      <c r="O149" s="1">
        <v>2</v>
      </c>
      <c r="P149" s="1">
        <v>77.66</v>
      </c>
      <c r="Q149" s="1" t="s">
        <v>103</v>
      </c>
      <c r="R149" s="1">
        <v>2017</v>
      </c>
      <c r="S149" s="1">
        <v>1</v>
      </c>
      <c r="BK149">
        <v>149</v>
      </c>
      <c r="BL149" s="19" t="s">
        <v>66</v>
      </c>
      <c r="BM149" s="6">
        <v>6</v>
      </c>
      <c r="BN149" s="6">
        <v>98.48</v>
      </c>
      <c r="BO149" s="19" t="s">
        <v>65</v>
      </c>
      <c r="BP149" s="6">
        <v>1</v>
      </c>
      <c r="BQ149" s="6">
        <v>83.27</v>
      </c>
      <c r="BR149" s="1" t="s">
        <v>47</v>
      </c>
      <c r="BS149" s="1">
        <v>2015</v>
      </c>
      <c r="BT149" s="1">
        <v>1</v>
      </c>
    </row>
    <row r="150" spans="1:72" x14ac:dyDescent="0.5">
      <c r="A150" t="s">
        <v>62</v>
      </c>
      <c r="B150" s="1">
        <v>1</v>
      </c>
      <c r="C150" s="1">
        <v>90.35</v>
      </c>
      <c r="D150" t="s">
        <v>50</v>
      </c>
      <c r="E150" s="1">
        <v>6</v>
      </c>
      <c r="F150" s="1">
        <v>99.97</v>
      </c>
      <c r="G150" s="1" t="s">
        <v>77</v>
      </c>
      <c r="H150" s="1">
        <v>2015</v>
      </c>
      <c r="I150" s="1">
        <v>1</v>
      </c>
      <c r="K150" t="s">
        <v>62</v>
      </c>
      <c r="L150" s="1">
        <v>1</v>
      </c>
      <c r="M150" s="1">
        <v>90.35</v>
      </c>
      <c r="N150" t="s">
        <v>50</v>
      </c>
      <c r="O150" s="1">
        <v>6</v>
      </c>
      <c r="P150" s="1">
        <v>99.97</v>
      </c>
      <c r="Q150" s="1" t="s">
        <v>77</v>
      </c>
      <c r="R150" s="1">
        <v>2015</v>
      </c>
      <c r="S150" s="1">
        <v>1</v>
      </c>
      <c r="BK150">
        <v>150</v>
      </c>
      <c r="BL150" t="s">
        <v>2</v>
      </c>
      <c r="BM150" s="1">
        <v>10</v>
      </c>
      <c r="BN150" s="1">
        <v>98.44</v>
      </c>
      <c r="BO150" t="s">
        <v>73</v>
      </c>
      <c r="BP150" s="1">
        <v>3</v>
      </c>
      <c r="BQ150" s="1">
        <v>91.6</v>
      </c>
      <c r="BR150" s="1" t="s">
        <v>100</v>
      </c>
      <c r="BS150" s="1">
        <v>2018</v>
      </c>
      <c r="BT150" s="1" t="s">
        <v>5</v>
      </c>
    </row>
    <row r="151" spans="1:72" x14ac:dyDescent="0.5">
      <c r="A151" t="s">
        <v>49</v>
      </c>
      <c r="B151" s="1">
        <v>5</v>
      </c>
      <c r="C151" s="1">
        <v>90.35</v>
      </c>
      <c r="D151" s="8" t="s">
        <v>0</v>
      </c>
      <c r="E151" s="1">
        <v>6</v>
      </c>
      <c r="F151" s="1">
        <v>95.49</v>
      </c>
      <c r="G151" s="1" t="s">
        <v>29</v>
      </c>
      <c r="H151" s="1">
        <v>2019</v>
      </c>
      <c r="I151" s="1">
        <v>1</v>
      </c>
      <c r="K151" t="s">
        <v>49</v>
      </c>
      <c r="L151" s="1">
        <v>5</v>
      </c>
      <c r="M151" s="1">
        <v>90.35</v>
      </c>
      <c r="N151" s="8" t="s">
        <v>0</v>
      </c>
      <c r="O151" s="1">
        <v>6</v>
      </c>
      <c r="P151" s="1">
        <v>95.49</v>
      </c>
      <c r="Q151" s="1" t="s">
        <v>29</v>
      </c>
      <c r="R151" s="1">
        <v>2019</v>
      </c>
      <c r="S151" s="1">
        <v>1</v>
      </c>
      <c r="BK151">
        <v>151</v>
      </c>
      <c r="BL151" t="s">
        <v>3</v>
      </c>
      <c r="BM151" s="1">
        <v>5</v>
      </c>
      <c r="BN151" s="1">
        <v>98.42</v>
      </c>
      <c r="BO151" t="s">
        <v>4</v>
      </c>
      <c r="BP151" s="1">
        <v>10</v>
      </c>
      <c r="BQ151" s="1">
        <v>102.38</v>
      </c>
      <c r="BR151" s="1" t="s">
        <v>77</v>
      </c>
      <c r="BS151" s="1">
        <v>2017</v>
      </c>
      <c r="BT151" s="1" t="s">
        <v>5</v>
      </c>
    </row>
    <row r="152" spans="1:72" x14ac:dyDescent="0.5">
      <c r="A152" t="s">
        <v>78</v>
      </c>
      <c r="B152" s="1">
        <v>6</v>
      </c>
      <c r="C152" s="1">
        <v>90.24</v>
      </c>
      <c r="D152" t="s">
        <v>65</v>
      </c>
      <c r="E152" s="1">
        <v>3</v>
      </c>
      <c r="F152" s="1">
        <v>89.63</v>
      </c>
      <c r="G152" s="1" t="s">
        <v>51</v>
      </c>
      <c r="H152" s="1">
        <v>2017</v>
      </c>
      <c r="I152" s="1">
        <v>1</v>
      </c>
      <c r="K152" t="s">
        <v>78</v>
      </c>
      <c r="L152" s="1">
        <v>6</v>
      </c>
      <c r="M152" s="1">
        <v>90.24</v>
      </c>
      <c r="N152" t="s">
        <v>65</v>
      </c>
      <c r="O152" s="1">
        <v>3</v>
      </c>
      <c r="P152" s="1">
        <v>89.63</v>
      </c>
      <c r="Q152" s="1" t="s">
        <v>51</v>
      </c>
      <c r="R152" s="1">
        <v>2017</v>
      </c>
      <c r="S152" s="1">
        <v>1</v>
      </c>
      <c r="X152" s="1"/>
      <c r="BK152">
        <v>152</v>
      </c>
      <c r="BL152" t="s">
        <v>4</v>
      </c>
      <c r="BM152" s="1">
        <v>11</v>
      </c>
      <c r="BN152" s="1">
        <v>98.41</v>
      </c>
      <c r="BO152" t="s">
        <v>26</v>
      </c>
      <c r="BP152" s="1">
        <v>9</v>
      </c>
      <c r="BQ152" s="1">
        <v>90.07</v>
      </c>
      <c r="BR152" s="1" t="s">
        <v>77</v>
      </c>
      <c r="BS152" s="1">
        <v>2017</v>
      </c>
      <c r="BT152" s="1" t="s">
        <v>6</v>
      </c>
    </row>
    <row r="153" spans="1:72" x14ac:dyDescent="0.5">
      <c r="A153" t="s">
        <v>0</v>
      </c>
      <c r="B153" s="1">
        <v>6</v>
      </c>
      <c r="C153" s="1">
        <v>90.16</v>
      </c>
      <c r="D153" t="s">
        <v>91</v>
      </c>
      <c r="E153" s="1">
        <v>2</v>
      </c>
      <c r="F153" s="1">
        <v>84.99</v>
      </c>
      <c r="G153" s="1" t="s">
        <v>100</v>
      </c>
      <c r="H153" s="22">
        <v>2019</v>
      </c>
      <c r="I153" s="22">
        <v>1</v>
      </c>
      <c r="K153" t="s">
        <v>0</v>
      </c>
      <c r="L153" s="1">
        <v>6</v>
      </c>
      <c r="M153" s="1">
        <v>90.16</v>
      </c>
      <c r="N153" t="s">
        <v>91</v>
      </c>
      <c r="O153" s="1">
        <v>2</v>
      </c>
      <c r="P153" s="1">
        <v>84.99</v>
      </c>
      <c r="Q153" s="1" t="s">
        <v>100</v>
      </c>
      <c r="R153" s="22">
        <v>2019</v>
      </c>
      <c r="S153" s="22">
        <v>1</v>
      </c>
      <c r="X153" s="1"/>
      <c r="BK153">
        <v>153</v>
      </c>
      <c r="BL153" t="s">
        <v>2</v>
      </c>
      <c r="BM153" s="1">
        <v>6</v>
      </c>
      <c r="BN153" s="1">
        <v>98.41</v>
      </c>
      <c r="BO153" t="s">
        <v>1</v>
      </c>
      <c r="BP153" s="1">
        <v>11</v>
      </c>
      <c r="BQ153" s="1">
        <v>103.81</v>
      </c>
      <c r="BR153" s="1" t="s">
        <v>100</v>
      </c>
      <c r="BS153" s="1">
        <v>2018</v>
      </c>
      <c r="BT153" s="1" t="s">
        <v>7</v>
      </c>
    </row>
    <row r="154" spans="1:72" x14ac:dyDescent="0.5">
      <c r="A154" s="19" t="s">
        <v>65</v>
      </c>
      <c r="B154" s="6">
        <v>2</v>
      </c>
      <c r="C154" s="6">
        <v>90.1</v>
      </c>
      <c r="D154" s="19" t="s">
        <v>3</v>
      </c>
      <c r="E154" s="6">
        <v>6</v>
      </c>
      <c r="F154" s="6">
        <v>93.52</v>
      </c>
      <c r="G154" s="1" t="s">
        <v>47</v>
      </c>
      <c r="H154" s="1">
        <v>2014</v>
      </c>
      <c r="I154" s="1">
        <v>1</v>
      </c>
      <c r="K154" s="19" t="s">
        <v>65</v>
      </c>
      <c r="L154" s="6">
        <v>2</v>
      </c>
      <c r="M154" s="6">
        <v>90.1</v>
      </c>
      <c r="N154" s="19" t="s">
        <v>3</v>
      </c>
      <c r="O154" s="6">
        <v>6</v>
      </c>
      <c r="P154" s="6">
        <v>93.52</v>
      </c>
      <c r="Q154" s="1" t="s">
        <v>47</v>
      </c>
      <c r="R154" s="1">
        <v>2014</v>
      </c>
      <c r="S154" s="1">
        <v>1</v>
      </c>
      <c r="X154" s="1"/>
      <c r="BK154">
        <v>154</v>
      </c>
      <c r="BL154" s="20" t="s">
        <v>0</v>
      </c>
      <c r="BM154" s="1">
        <v>9</v>
      </c>
      <c r="BN154" s="1">
        <v>98.36</v>
      </c>
      <c r="BO154" t="s">
        <v>50</v>
      </c>
      <c r="BP154" s="1">
        <v>10</v>
      </c>
      <c r="BQ154" s="1">
        <v>96.63</v>
      </c>
      <c r="BR154" s="1" t="s">
        <v>103</v>
      </c>
      <c r="BS154" s="1">
        <v>2017</v>
      </c>
      <c r="BT154" s="1" t="s">
        <v>5</v>
      </c>
    </row>
    <row r="155" spans="1:72" x14ac:dyDescent="0.5">
      <c r="A155" s="16" t="s">
        <v>58</v>
      </c>
      <c r="B155" s="17">
        <v>6</v>
      </c>
      <c r="C155" s="17">
        <v>90.04</v>
      </c>
      <c r="D155" s="16" t="s">
        <v>59</v>
      </c>
      <c r="E155" s="17">
        <v>4</v>
      </c>
      <c r="F155" s="17">
        <v>86.22</v>
      </c>
      <c r="G155" s="1" t="s">
        <v>47</v>
      </c>
      <c r="H155" s="1">
        <v>2013</v>
      </c>
      <c r="I155" s="1">
        <v>1</v>
      </c>
      <c r="K155" s="16" t="s">
        <v>58</v>
      </c>
      <c r="L155" s="17">
        <v>6</v>
      </c>
      <c r="M155" s="17">
        <v>90.04</v>
      </c>
      <c r="N155" s="16" t="s">
        <v>59</v>
      </c>
      <c r="O155" s="17">
        <v>4</v>
      </c>
      <c r="P155" s="17">
        <v>86.22</v>
      </c>
      <c r="Q155" s="1" t="s">
        <v>47</v>
      </c>
      <c r="R155" s="1">
        <v>2013</v>
      </c>
      <c r="S155" s="1">
        <v>1</v>
      </c>
      <c r="T155" s="1">
        <v>120</v>
      </c>
      <c r="X155" s="1"/>
      <c r="BK155">
        <v>155</v>
      </c>
      <c r="BL155" t="s">
        <v>61</v>
      </c>
      <c r="BM155" s="1">
        <v>6</v>
      </c>
      <c r="BN155" s="1">
        <v>98.35</v>
      </c>
      <c r="BO155" t="s">
        <v>78</v>
      </c>
      <c r="BP155" s="1">
        <v>1</v>
      </c>
      <c r="BQ155" s="1">
        <v>87.62</v>
      </c>
      <c r="BR155" s="1" t="s">
        <v>100</v>
      </c>
      <c r="BS155" s="1">
        <v>2018</v>
      </c>
      <c r="BT155" s="1">
        <v>1</v>
      </c>
    </row>
    <row r="156" spans="1:72" x14ac:dyDescent="0.5">
      <c r="A156" s="20" t="s">
        <v>75</v>
      </c>
      <c r="B156" s="1">
        <v>3</v>
      </c>
      <c r="C156" s="1">
        <v>89.98</v>
      </c>
      <c r="D156" s="19" t="s">
        <v>26</v>
      </c>
      <c r="E156" s="1">
        <v>6</v>
      </c>
      <c r="F156" s="1">
        <v>91.89</v>
      </c>
      <c r="G156" s="19" t="s">
        <v>103</v>
      </c>
      <c r="H156" s="1">
        <v>2015</v>
      </c>
      <c r="I156" s="1">
        <v>1</v>
      </c>
      <c r="K156" s="20" t="s">
        <v>75</v>
      </c>
      <c r="L156" s="1">
        <v>3</v>
      </c>
      <c r="M156" s="1">
        <v>89.98</v>
      </c>
      <c r="N156" s="19" t="s">
        <v>26</v>
      </c>
      <c r="O156" s="1">
        <v>6</v>
      </c>
      <c r="P156" s="1">
        <v>91.89</v>
      </c>
      <c r="Q156" s="19" t="s">
        <v>103</v>
      </c>
      <c r="R156" s="1">
        <v>2015</v>
      </c>
      <c r="S156" s="1">
        <v>1</v>
      </c>
      <c r="X156" s="1"/>
      <c r="BK156">
        <v>156</v>
      </c>
      <c r="BL156" s="19" t="s">
        <v>66</v>
      </c>
      <c r="BM156" s="6">
        <v>10</v>
      </c>
      <c r="BN156" s="6">
        <v>98.33</v>
      </c>
      <c r="BO156" s="19" t="s">
        <v>26</v>
      </c>
      <c r="BP156" s="6">
        <v>4</v>
      </c>
      <c r="BQ156" s="6">
        <v>97.72</v>
      </c>
      <c r="BR156" s="1" t="s">
        <v>47</v>
      </c>
      <c r="BS156" s="1">
        <v>2014</v>
      </c>
      <c r="BT156" s="1" t="s">
        <v>6</v>
      </c>
    </row>
    <row r="157" spans="1:72" x14ac:dyDescent="0.5">
      <c r="A157" t="s">
        <v>84</v>
      </c>
      <c r="B157" s="1">
        <v>2</v>
      </c>
      <c r="C157" s="1">
        <v>89.9</v>
      </c>
      <c r="D157" t="s">
        <v>69</v>
      </c>
      <c r="E157" s="1">
        <v>6</v>
      </c>
      <c r="F157" s="1">
        <v>100.37</v>
      </c>
      <c r="G157" s="1" t="s">
        <v>100</v>
      </c>
      <c r="H157" s="1">
        <v>2018</v>
      </c>
      <c r="I157" s="1">
        <v>1</v>
      </c>
      <c r="K157" t="s">
        <v>84</v>
      </c>
      <c r="L157" s="1">
        <v>2</v>
      </c>
      <c r="M157" s="1">
        <v>89.9</v>
      </c>
      <c r="N157" t="s">
        <v>69</v>
      </c>
      <c r="O157" s="1">
        <v>6</v>
      </c>
      <c r="P157" s="1">
        <v>100.37</v>
      </c>
      <c r="Q157" s="1" t="s">
        <v>100</v>
      </c>
      <c r="R157" s="1">
        <v>2018</v>
      </c>
      <c r="S157" s="1">
        <v>1</v>
      </c>
      <c r="X157" s="1"/>
      <c r="BK157">
        <v>157</v>
      </c>
      <c r="BL157" s="19" t="s">
        <v>50</v>
      </c>
      <c r="BM157" s="6">
        <v>10</v>
      </c>
      <c r="BN157" s="6">
        <v>98.32</v>
      </c>
      <c r="BO157" s="19" t="s">
        <v>69</v>
      </c>
      <c r="BP157" s="6">
        <v>7</v>
      </c>
      <c r="BQ157" s="6">
        <v>94.72</v>
      </c>
      <c r="BR157" s="1" t="s">
        <v>47</v>
      </c>
      <c r="BS157" s="1">
        <v>2015</v>
      </c>
      <c r="BT157" s="1" t="s">
        <v>6</v>
      </c>
    </row>
    <row r="158" spans="1:72" x14ac:dyDescent="0.5">
      <c r="A158" t="s">
        <v>65</v>
      </c>
      <c r="B158" s="1">
        <v>3</v>
      </c>
      <c r="C158" s="1">
        <v>89.63</v>
      </c>
      <c r="D158" t="s">
        <v>78</v>
      </c>
      <c r="E158" s="1">
        <v>6</v>
      </c>
      <c r="F158" s="1">
        <v>90.24</v>
      </c>
      <c r="G158" s="1" t="s">
        <v>51</v>
      </c>
      <c r="H158" s="1">
        <v>2017</v>
      </c>
      <c r="I158" s="1">
        <v>1</v>
      </c>
      <c r="K158" t="s">
        <v>65</v>
      </c>
      <c r="L158" s="1">
        <v>3</v>
      </c>
      <c r="M158" s="1">
        <v>89.63</v>
      </c>
      <c r="N158" t="s">
        <v>78</v>
      </c>
      <c r="O158" s="1">
        <v>6</v>
      </c>
      <c r="P158" s="1">
        <v>90.24</v>
      </c>
      <c r="Q158" s="1" t="s">
        <v>51</v>
      </c>
      <c r="R158" s="1">
        <v>2017</v>
      </c>
      <c r="S158" s="1">
        <v>1</v>
      </c>
      <c r="X158" s="1"/>
      <c r="BK158">
        <v>158</v>
      </c>
      <c r="BL158" t="s">
        <v>66</v>
      </c>
      <c r="BM158" s="1">
        <v>5</v>
      </c>
      <c r="BN158" s="1">
        <v>98.28</v>
      </c>
      <c r="BO158" t="s">
        <v>73</v>
      </c>
      <c r="BP158" s="1">
        <v>6</v>
      </c>
      <c r="BQ158" s="1">
        <v>94.46</v>
      </c>
      <c r="BR158" s="1" t="s">
        <v>77</v>
      </c>
      <c r="BS158" s="1">
        <v>2015</v>
      </c>
      <c r="BT158" s="1">
        <v>1</v>
      </c>
    </row>
    <row r="159" spans="1:72" x14ac:dyDescent="0.5">
      <c r="A159" t="s">
        <v>65</v>
      </c>
      <c r="B159" s="1">
        <v>2</v>
      </c>
      <c r="C159" s="1">
        <v>89.51</v>
      </c>
      <c r="D159" s="8" t="s">
        <v>80</v>
      </c>
      <c r="E159" s="1">
        <v>6</v>
      </c>
      <c r="F159" s="1">
        <v>95.98</v>
      </c>
      <c r="G159" s="1" t="s">
        <v>29</v>
      </c>
      <c r="H159" s="1">
        <v>2019</v>
      </c>
      <c r="I159" s="1">
        <v>1</v>
      </c>
      <c r="K159" t="s">
        <v>65</v>
      </c>
      <c r="L159" s="1">
        <v>2</v>
      </c>
      <c r="M159" s="1">
        <v>89.51</v>
      </c>
      <c r="N159" s="8" t="s">
        <v>80</v>
      </c>
      <c r="O159" s="1">
        <v>6</v>
      </c>
      <c r="P159" s="1">
        <v>95.98</v>
      </c>
      <c r="Q159" s="1" t="s">
        <v>29</v>
      </c>
      <c r="R159" s="1">
        <v>2019</v>
      </c>
      <c r="S159" s="1">
        <v>1</v>
      </c>
      <c r="X159" s="1"/>
      <c r="BK159">
        <v>159</v>
      </c>
      <c r="BL159" s="8" t="s">
        <v>1</v>
      </c>
      <c r="BM159" s="1">
        <v>5</v>
      </c>
      <c r="BN159" s="1">
        <v>98.25</v>
      </c>
      <c r="BO159" s="8" t="s">
        <v>80</v>
      </c>
      <c r="BP159" s="1">
        <v>8</v>
      </c>
      <c r="BQ159" s="1">
        <v>96.25</v>
      </c>
      <c r="BR159" s="1" t="s">
        <v>51</v>
      </c>
      <c r="BS159" s="1">
        <v>2019</v>
      </c>
      <c r="BT159" s="1" t="s">
        <v>6</v>
      </c>
    </row>
    <row r="160" spans="1:72" x14ac:dyDescent="0.5">
      <c r="A160" s="20" t="s">
        <v>27</v>
      </c>
      <c r="B160" s="1">
        <v>5</v>
      </c>
      <c r="C160" s="1">
        <v>89.49</v>
      </c>
      <c r="D160" t="s">
        <v>3</v>
      </c>
      <c r="E160" s="1">
        <v>6</v>
      </c>
      <c r="F160" s="1">
        <v>92.22</v>
      </c>
      <c r="G160" s="1" t="s">
        <v>103</v>
      </c>
      <c r="H160" s="1">
        <v>2018</v>
      </c>
      <c r="I160" s="1">
        <v>1</v>
      </c>
      <c r="K160" s="20" t="s">
        <v>27</v>
      </c>
      <c r="L160" s="1">
        <v>5</v>
      </c>
      <c r="M160" s="1">
        <v>89.49</v>
      </c>
      <c r="N160" t="s">
        <v>3</v>
      </c>
      <c r="O160" s="1">
        <v>6</v>
      </c>
      <c r="P160" s="1">
        <v>92.22</v>
      </c>
      <c r="Q160" s="1" t="s">
        <v>103</v>
      </c>
      <c r="R160" s="1">
        <v>2018</v>
      </c>
      <c r="S160" s="1">
        <v>1</v>
      </c>
      <c r="X160" s="1"/>
      <c r="BK160">
        <v>160</v>
      </c>
      <c r="BL160" s="16" t="s">
        <v>50</v>
      </c>
      <c r="BM160" s="17">
        <v>6</v>
      </c>
      <c r="BN160" s="17">
        <v>98.19</v>
      </c>
      <c r="BO160" s="16" t="s">
        <v>73</v>
      </c>
      <c r="BP160" s="17">
        <v>1</v>
      </c>
      <c r="BQ160" s="17">
        <v>79.349999999999994</v>
      </c>
      <c r="BR160" s="1" t="s">
        <v>47</v>
      </c>
      <c r="BS160" s="1">
        <v>2013</v>
      </c>
      <c r="BT160" s="1">
        <v>1</v>
      </c>
    </row>
    <row r="161" spans="1:72" x14ac:dyDescent="0.5">
      <c r="A161" t="s">
        <v>69</v>
      </c>
      <c r="B161" s="1">
        <v>6</v>
      </c>
      <c r="C161" s="1">
        <v>89.43</v>
      </c>
      <c r="D161" t="s">
        <v>75</v>
      </c>
      <c r="E161" s="1">
        <v>2</v>
      </c>
      <c r="F161" s="1">
        <v>79.040000000000006</v>
      </c>
      <c r="G161" s="1" t="s">
        <v>77</v>
      </c>
      <c r="H161" s="1">
        <v>2015</v>
      </c>
      <c r="I161" s="1">
        <v>1</v>
      </c>
      <c r="K161" t="s">
        <v>69</v>
      </c>
      <c r="L161" s="1">
        <v>6</v>
      </c>
      <c r="M161" s="1">
        <v>89.43</v>
      </c>
      <c r="N161" t="s">
        <v>75</v>
      </c>
      <c r="O161" s="1">
        <v>2</v>
      </c>
      <c r="P161" s="1">
        <v>79.040000000000006</v>
      </c>
      <c r="Q161" s="1" t="s">
        <v>77</v>
      </c>
      <c r="R161" s="1">
        <v>2015</v>
      </c>
      <c r="S161" s="1">
        <v>1</v>
      </c>
      <c r="X161" s="1"/>
      <c r="BK161">
        <v>161</v>
      </c>
      <c r="BL161" s="8" t="s">
        <v>4</v>
      </c>
      <c r="BM161" s="1">
        <v>5</v>
      </c>
      <c r="BN161" s="1">
        <v>98.1</v>
      </c>
      <c r="BO161" s="8" t="s">
        <v>2</v>
      </c>
      <c r="BP161" s="1">
        <v>8</v>
      </c>
      <c r="BQ161" s="1">
        <v>106.33</v>
      </c>
      <c r="BR161" s="1" t="s">
        <v>29</v>
      </c>
      <c r="BS161" s="1">
        <v>2019</v>
      </c>
      <c r="BT161" s="1" t="s">
        <v>5</v>
      </c>
    </row>
    <row r="162" spans="1:72" x14ac:dyDescent="0.5">
      <c r="A162" t="s">
        <v>3</v>
      </c>
      <c r="B162" s="1">
        <v>2</v>
      </c>
      <c r="C162" s="1">
        <v>89.35</v>
      </c>
      <c r="D162" t="s">
        <v>52</v>
      </c>
      <c r="E162" s="1">
        <v>6</v>
      </c>
      <c r="F162" s="1">
        <v>92.43</v>
      </c>
      <c r="G162" s="1" t="s">
        <v>77</v>
      </c>
      <c r="H162" s="1">
        <v>2016</v>
      </c>
      <c r="I162" s="1">
        <v>1</v>
      </c>
      <c r="K162" t="s">
        <v>3</v>
      </c>
      <c r="L162" s="1">
        <v>2</v>
      </c>
      <c r="M162" s="1">
        <v>89.35</v>
      </c>
      <c r="N162" t="s">
        <v>52</v>
      </c>
      <c r="O162" s="1">
        <v>6</v>
      </c>
      <c r="P162" s="1">
        <v>92.43</v>
      </c>
      <c r="Q162" s="1" t="s">
        <v>77</v>
      </c>
      <c r="R162" s="1">
        <v>2016</v>
      </c>
      <c r="S162" s="1">
        <v>1</v>
      </c>
      <c r="X162" s="1"/>
      <c r="BK162">
        <v>162</v>
      </c>
      <c r="BL162" s="20" t="s">
        <v>4</v>
      </c>
      <c r="BM162" s="17">
        <v>2</v>
      </c>
      <c r="BN162" s="17">
        <v>98.09</v>
      </c>
      <c r="BO162" s="20" t="s">
        <v>50</v>
      </c>
      <c r="BP162" s="17">
        <v>10</v>
      </c>
      <c r="BQ162" s="17">
        <v>112.41</v>
      </c>
      <c r="BR162" s="1" t="s">
        <v>47</v>
      </c>
      <c r="BS162" s="6">
        <v>2016</v>
      </c>
      <c r="BT162" s="1" t="s">
        <v>5</v>
      </c>
    </row>
    <row r="163" spans="1:72" x14ac:dyDescent="0.5">
      <c r="A163" s="20" t="s">
        <v>107</v>
      </c>
      <c r="B163" s="1">
        <v>5</v>
      </c>
      <c r="C163" s="1">
        <v>89.23</v>
      </c>
      <c r="D163" s="19" t="s">
        <v>4</v>
      </c>
      <c r="E163" s="1">
        <v>6</v>
      </c>
      <c r="F163" s="1">
        <v>95.88</v>
      </c>
      <c r="G163" s="19" t="s">
        <v>103</v>
      </c>
      <c r="H163" s="1">
        <v>2015</v>
      </c>
      <c r="I163" s="1">
        <v>1</v>
      </c>
      <c r="K163" s="20" t="s">
        <v>107</v>
      </c>
      <c r="L163" s="1">
        <v>5</v>
      </c>
      <c r="M163" s="1">
        <v>89.23</v>
      </c>
      <c r="N163" s="19" t="s">
        <v>4</v>
      </c>
      <c r="O163" s="1">
        <v>6</v>
      </c>
      <c r="P163" s="1">
        <v>95.88</v>
      </c>
      <c r="Q163" s="19" t="s">
        <v>103</v>
      </c>
      <c r="R163" s="1">
        <v>2015</v>
      </c>
      <c r="S163" s="1">
        <v>1</v>
      </c>
      <c r="X163" s="1"/>
      <c r="BK163">
        <v>163</v>
      </c>
      <c r="BL163" s="20" t="s">
        <v>69</v>
      </c>
      <c r="BM163" s="1">
        <v>5</v>
      </c>
      <c r="BN163" s="1">
        <v>98.06</v>
      </c>
      <c r="BO163" s="19" t="s">
        <v>26</v>
      </c>
      <c r="BP163" s="1">
        <v>8</v>
      </c>
      <c r="BQ163" s="1">
        <v>99.33</v>
      </c>
      <c r="BR163" s="19" t="s">
        <v>103</v>
      </c>
      <c r="BS163" s="1">
        <v>2015</v>
      </c>
      <c r="BT163" s="1" t="s">
        <v>5</v>
      </c>
    </row>
    <row r="164" spans="1:72" x14ac:dyDescent="0.5">
      <c r="A164" t="s">
        <v>45</v>
      </c>
      <c r="B164" s="1">
        <v>6</v>
      </c>
      <c r="C164" s="1">
        <v>89.14</v>
      </c>
      <c r="D164" t="s">
        <v>74</v>
      </c>
      <c r="E164" s="1">
        <v>1</v>
      </c>
      <c r="F164" s="1">
        <v>87.24</v>
      </c>
      <c r="G164" s="1" t="s">
        <v>77</v>
      </c>
      <c r="H164" s="1">
        <v>2015</v>
      </c>
      <c r="I164" s="1">
        <v>1</v>
      </c>
      <c r="K164" t="s">
        <v>45</v>
      </c>
      <c r="L164" s="1">
        <v>6</v>
      </c>
      <c r="M164" s="1">
        <v>89.14</v>
      </c>
      <c r="N164" t="s">
        <v>74</v>
      </c>
      <c r="O164" s="1">
        <v>1</v>
      </c>
      <c r="P164" s="1">
        <v>87.24</v>
      </c>
      <c r="Q164" s="1" t="s">
        <v>77</v>
      </c>
      <c r="R164" s="1">
        <v>2015</v>
      </c>
      <c r="S164" s="1">
        <v>1</v>
      </c>
      <c r="X164" s="1"/>
      <c r="BK164">
        <v>164</v>
      </c>
      <c r="BL164" t="s">
        <v>2</v>
      </c>
      <c r="BM164" s="1">
        <v>5</v>
      </c>
      <c r="BN164" s="1">
        <v>98.03</v>
      </c>
      <c r="BO164" t="s">
        <v>80</v>
      </c>
      <c r="BP164" s="1">
        <v>8</v>
      </c>
      <c r="BQ164" s="1">
        <v>95.53</v>
      </c>
      <c r="BR164" s="1" t="s">
        <v>100</v>
      </c>
      <c r="BS164" s="22">
        <v>2019</v>
      </c>
      <c r="BT164" s="1" t="s">
        <v>5</v>
      </c>
    </row>
    <row r="165" spans="1:72" x14ac:dyDescent="0.5">
      <c r="A165" s="20" t="s">
        <v>26</v>
      </c>
      <c r="B165" s="1">
        <v>6</v>
      </c>
      <c r="C165" s="1">
        <v>89.04</v>
      </c>
      <c r="D165" t="s">
        <v>108</v>
      </c>
      <c r="E165" s="1">
        <v>2</v>
      </c>
      <c r="F165" s="1">
        <v>76</v>
      </c>
      <c r="G165" s="1" t="s">
        <v>103</v>
      </c>
      <c r="H165" s="1">
        <v>2016</v>
      </c>
      <c r="I165" s="1">
        <v>1</v>
      </c>
      <c r="K165" s="20" t="s">
        <v>26</v>
      </c>
      <c r="L165" s="1">
        <v>6</v>
      </c>
      <c r="M165" s="1">
        <v>89.04</v>
      </c>
      <c r="N165" t="s">
        <v>108</v>
      </c>
      <c r="O165" s="1">
        <v>2</v>
      </c>
      <c r="P165" s="1">
        <v>76</v>
      </c>
      <c r="Q165" s="1" t="s">
        <v>103</v>
      </c>
      <c r="R165" s="1">
        <v>2016</v>
      </c>
      <c r="S165" s="1">
        <v>1</v>
      </c>
      <c r="X165" s="1"/>
      <c r="BK165">
        <v>165</v>
      </c>
      <c r="BL165" t="s">
        <v>4</v>
      </c>
      <c r="BM165" s="1">
        <v>6</v>
      </c>
      <c r="BN165" s="1">
        <v>98.02</v>
      </c>
      <c r="BO165" t="s">
        <v>83</v>
      </c>
      <c r="BP165" s="1">
        <v>0</v>
      </c>
      <c r="BQ165" s="1">
        <v>77.97</v>
      </c>
      <c r="BR165" s="1" t="s">
        <v>77</v>
      </c>
      <c r="BS165" s="1">
        <v>2015</v>
      </c>
      <c r="BT165" s="1">
        <v>1</v>
      </c>
    </row>
    <row r="166" spans="1:72" x14ac:dyDescent="0.5">
      <c r="A166" s="20" t="s">
        <v>106</v>
      </c>
      <c r="B166" s="1">
        <v>4</v>
      </c>
      <c r="C166" s="1">
        <v>88.96</v>
      </c>
      <c r="D166" t="s">
        <v>50</v>
      </c>
      <c r="E166" s="1">
        <v>6</v>
      </c>
      <c r="F166" s="1">
        <v>102.31</v>
      </c>
      <c r="G166" s="1" t="s">
        <v>103</v>
      </c>
      <c r="H166" s="1">
        <v>2017</v>
      </c>
      <c r="I166" s="1">
        <v>1</v>
      </c>
      <c r="K166" s="20" t="s">
        <v>106</v>
      </c>
      <c r="L166" s="1">
        <v>4</v>
      </c>
      <c r="M166" s="1">
        <v>88.96</v>
      </c>
      <c r="N166" t="s">
        <v>50</v>
      </c>
      <c r="O166" s="1">
        <v>6</v>
      </c>
      <c r="P166" s="1">
        <v>102.31</v>
      </c>
      <c r="Q166" s="1" t="s">
        <v>103</v>
      </c>
      <c r="R166" s="1">
        <v>2017</v>
      </c>
      <c r="S166" s="1">
        <v>1</v>
      </c>
      <c r="BK166">
        <v>166</v>
      </c>
      <c r="BL166" s="19" t="s">
        <v>52</v>
      </c>
      <c r="BM166" s="1">
        <v>6</v>
      </c>
      <c r="BN166" s="1">
        <v>98.02</v>
      </c>
      <c r="BO166" t="s">
        <v>74</v>
      </c>
      <c r="BP166" s="1">
        <v>0</v>
      </c>
      <c r="BQ166" s="1">
        <v>86.24</v>
      </c>
      <c r="BR166" s="19" t="s">
        <v>103</v>
      </c>
      <c r="BS166" s="1">
        <v>2015</v>
      </c>
      <c r="BT166" s="1">
        <v>1</v>
      </c>
    </row>
    <row r="167" spans="1:72" x14ac:dyDescent="0.5">
      <c r="A167" s="19" t="s">
        <v>26</v>
      </c>
      <c r="B167" s="1">
        <v>6</v>
      </c>
      <c r="C167" s="1">
        <v>88.84</v>
      </c>
      <c r="D167" t="s">
        <v>59</v>
      </c>
      <c r="E167" s="1">
        <v>2</v>
      </c>
      <c r="F167" s="1">
        <v>79.02</v>
      </c>
      <c r="G167" s="1" t="s">
        <v>77</v>
      </c>
      <c r="H167" s="1">
        <v>2014</v>
      </c>
      <c r="I167" s="1">
        <v>1</v>
      </c>
      <c r="K167" s="19" t="s">
        <v>26</v>
      </c>
      <c r="L167" s="1">
        <v>6</v>
      </c>
      <c r="M167" s="1">
        <v>88.84</v>
      </c>
      <c r="N167" t="s">
        <v>59</v>
      </c>
      <c r="O167" s="1">
        <v>2</v>
      </c>
      <c r="P167" s="1">
        <v>79.02</v>
      </c>
      <c r="Q167" s="1" t="s">
        <v>77</v>
      </c>
      <c r="R167" s="1">
        <v>2014</v>
      </c>
      <c r="S167" s="1">
        <v>1</v>
      </c>
      <c r="BK167">
        <v>167</v>
      </c>
      <c r="BL167" t="s">
        <v>50</v>
      </c>
      <c r="BM167" s="1">
        <v>6</v>
      </c>
      <c r="BN167" s="1">
        <v>98.01</v>
      </c>
      <c r="BO167" t="s">
        <v>49</v>
      </c>
      <c r="BP167" s="1">
        <v>3</v>
      </c>
      <c r="BQ167" s="1">
        <v>91.85</v>
      </c>
      <c r="BR167" s="1" t="s">
        <v>51</v>
      </c>
      <c r="BS167" s="1">
        <v>2017</v>
      </c>
      <c r="BT167" s="1">
        <v>1</v>
      </c>
    </row>
    <row r="168" spans="1:72" x14ac:dyDescent="0.5">
      <c r="A168" s="20" t="s">
        <v>26</v>
      </c>
      <c r="B168" s="17">
        <v>5</v>
      </c>
      <c r="C168" s="17">
        <v>88.53</v>
      </c>
      <c r="D168" s="20" t="s">
        <v>70</v>
      </c>
      <c r="E168" s="17">
        <v>6</v>
      </c>
      <c r="F168" s="17">
        <v>84.49</v>
      </c>
      <c r="G168" s="6" t="s">
        <v>47</v>
      </c>
      <c r="H168" s="6">
        <v>2016</v>
      </c>
      <c r="I168" s="1">
        <v>1</v>
      </c>
      <c r="K168" s="20" t="s">
        <v>26</v>
      </c>
      <c r="L168" s="17">
        <v>5</v>
      </c>
      <c r="M168" s="17">
        <v>88.53</v>
      </c>
      <c r="N168" s="20" t="s">
        <v>70</v>
      </c>
      <c r="O168" s="17">
        <v>6</v>
      </c>
      <c r="P168" s="17">
        <v>84.49</v>
      </c>
      <c r="Q168" s="6" t="s">
        <v>47</v>
      </c>
      <c r="R168" s="6">
        <v>2016</v>
      </c>
      <c r="S168" s="1">
        <v>1</v>
      </c>
      <c r="BK168">
        <v>168</v>
      </c>
      <c r="BL168" t="s">
        <v>1</v>
      </c>
      <c r="BM168" s="1">
        <v>7</v>
      </c>
      <c r="BN168" s="1">
        <v>97.92</v>
      </c>
      <c r="BO168" t="s">
        <v>63</v>
      </c>
      <c r="BP168" s="1">
        <v>8</v>
      </c>
      <c r="BQ168" s="1">
        <v>95.86</v>
      </c>
      <c r="BR168" s="1" t="s">
        <v>100</v>
      </c>
      <c r="BS168" s="22">
        <v>2019</v>
      </c>
      <c r="BT168" s="22" t="s">
        <v>7</v>
      </c>
    </row>
    <row r="169" spans="1:72" x14ac:dyDescent="0.5">
      <c r="A169" t="s">
        <v>73</v>
      </c>
      <c r="B169" s="1">
        <v>5</v>
      </c>
      <c r="C169" s="1">
        <v>88.37</v>
      </c>
      <c r="D169" s="8" t="s">
        <v>2</v>
      </c>
      <c r="E169" s="1">
        <v>6</v>
      </c>
      <c r="F169" s="1">
        <v>92.09</v>
      </c>
      <c r="G169" s="1" t="s">
        <v>29</v>
      </c>
      <c r="H169" s="1">
        <v>2019</v>
      </c>
      <c r="I169" s="1">
        <v>1</v>
      </c>
      <c r="K169" t="s">
        <v>73</v>
      </c>
      <c r="L169" s="1">
        <v>5</v>
      </c>
      <c r="M169" s="1">
        <v>88.37</v>
      </c>
      <c r="N169" s="8" t="s">
        <v>2</v>
      </c>
      <c r="O169" s="1">
        <v>6</v>
      </c>
      <c r="P169" s="1">
        <v>92.09</v>
      </c>
      <c r="Q169" s="1" t="s">
        <v>29</v>
      </c>
      <c r="R169" s="1">
        <v>2019</v>
      </c>
      <c r="S169" s="1">
        <v>1</v>
      </c>
      <c r="BK169">
        <v>169</v>
      </c>
      <c r="BL169" t="s">
        <v>69</v>
      </c>
      <c r="BM169" s="1">
        <v>5</v>
      </c>
      <c r="BN169" s="1">
        <v>97.75</v>
      </c>
      <c r="BO169" t="s">
        <v>54</v>
      </c>
      <c r="BP169" s="1">
        <v>11</v>
      </c>
      <c r="BQ169" s="1">
        <v>97.22</v>
      </c>
      <c r="BR169" s="1" t="s">
        <v>77</v>
      </c>
      <c r="BS169" s="1">
        <v>2016</v>
      </c>
      <c r="BT169" s="1" t="s">
        <v>6</v>
      </c>
    </row>
    <row r="170" spans="1:72" x14ac:dyDescent="0.5">
      <c r="A170" s="19" t="s">
        <v>52</v>
      </c>
      <c r="B170" s="1">
        <v>6</v>
      </c>
      <c r="C170" s="1">
        <v>88.33</v>
      </c>
      <c r="D170" t="s">
        <v>74</v>
      </c>
      <c r="E170" s="1">
        <v>2</v>
      </c>
      <c r="F170" s="1">
        <v>76.73</v>
      </c>
      <c r="G170" s="1" t="s">
        <v>77</v>
      </c>
      <c r="H170" s="1">
        <v>2014</v>
      </c>
      <c r="I170" s="1">
        <v>1</v>
      </c>
      <c r="K170" s="19" t="s">
        <v>52</v>
      </c>
      <c r="L170" s="1">
        <v>6</v>
      </c>
      <c r="M170" s="1">
        <v>88.33</v>
      </c>
      <c r="N170" t="s">
        <v>74</v>
      </c>
      <c r="O170" s="1">
        <v>2</v>
      </c>
      <c r="P170" s="1">
        <v>76.73</v>
      </c>
      <c r="Q170" s="1" t="s">
        <v>77</v>
      </c>
      <c r="R170" s="1">
        <v>2014</v>
      </c>
      <c r="S170" s="1">
        <v>1</v>
      </c>
      <c r="BK170">
        <v>170</v>
      </c>
      <c r="BL170" s="19" t="s">
        <v>26</v>
      </c>
      <c r="BM170" s="6">
        <v>4</v>
      </c>
      <c r="BN170" s="6">
        <v>97.72</v>
      </c>
      <c r="BO170" s="19" t="s">
        <v>66</v>
      </c>
      <c r="BP170" s="6">
        <v>10</v>
      </c>
      <c r="BQ170" s="6">
        <v>98.33</v>
      </c>
      <c r="BR170" s="1" t="s">
        <v>47</v>
      </c>
      <c r="BS170" s="1">
        <v>2014</v>
      </c>
      <c r="BT170" s="1" t="s">
        <v>6</v>
      </c>
    </row>
    <row r="171" spans="1:72" x14ac:dyDescent="0.5">
      <c r="A171" t="s">
        <v>65</v>
      </c>
      <c r="B171" s="1">
        <v>3</v>
      </c>
      <c r="C171" s="1">
        <v>88.3</v>
      </c>
      <c r="D171" t="s">
        <v>45</v>
      </c>
      <c r="E171" s="1">
        <v>6</v>
      </c>
      <c r="F171" s="1">
        <v>91.49</v>
      </c>
      <c r="G171" s="1" t="s">
        <v>77</v>
      </c>
      <c r="H171" s="1">
        <v>2016</v>
      </c>
      <c r="I171" s="1">
        <v>1</v>
      </c>
      <c r="K171" t="s">
        <v>65</v>
      </c>
      <c r="L171" s="1">
        <v>3</v>
      </c>
      <c r="M171" s="1">
        <v>88.3</v>
      </c>
      <c r="N171" t="s">
        <v>45</v>
      </c>
      <c r="O171" s="1">
        <v>6</v>
      </c>
      <c r="P171" s="1">
        <v>91.49</v>
      </c>
      <c r="Q171" s="1" t="s">
        <v>77</v>
      </c>
      <c r="R171" s="1">
        <v>2016</v>
      </c>
      <c r="S171" s="1">
        <v>1</v>
      </c>
      <c r="BK171">
        <v>171</v>
      </c>
      <c r="BL171" s="20" t="s">
        <v>2</v>
      </c>
      <c r="BM171" s="1">
        <v>11</v>
      </c>
      <c r="BN171" s="1">
        <v>97.72</v>
      </c>
      <c r="BO171" t="s">
        <v>0</v>
      </c>
      <c r="BP171" s="1">
        <v>4</v>
      </c>
      <c r="BQ171" s="1">
        <v>93.33</v>
      </c>
      <c r="BR171" s="1" t="s">
        <v>103</v>
      </c>
      <c r="BS171" s="1">
        <v>2018</v>
      </c>
      <c r="BT171" s="1" t="s">
        <v>7</v>
      </c>
    </row>
    <row r="172" spans="1:72" x14ac:dyDescent="0.5">
      <c r="A172" t="s">
        <v>78</v>
      </c>
      <c r="B172" s="1">
        <v>6</v>
      </c>
      <c r="C172" s="1">
        <v>88.29</v>
      </c>
      <c r="D172" t="s">
        <v>76</v>
      </c>
      <c r="E172" s="1">
        <v>2</v>
      </c>
      <c r="F172" s="1">
        <v>85.5</v>
      </c>
      <c r="G172" s="1" t="s">
        <v>77</v>
      </c>
      <c r="H172" s="1">
        <v>2017</v>
      </c>
      <c r="I172" s="1">
        <v>1</v>
      </c>
      <c r="K172" t="s">
        <v>78</v>
      </c>
      <c r="L172" s="1">
        <v>6</v>
      </c>
      <c r="M172" s="1">
        <v>88.29</v>
      </c>
      <c r="N172" t="s">
        <v>76</v>
      </c>
      <c r="O172" s="1">
        <v>2</v>
      </c>
      <c r="P172" s="1">
        <v>85.5</v>
      </c>
      <c r="Q172" s="1" t="s">
        <v>77</v>
      </c>
      <c r="R172" s="1">
        <v>2017</v>
      </c>
      <c r="S172" s="1">
        <v>1</v>
      </c>
      <c r="BK172">
        <v>172</v>
      </c>
      <c r="BL172" t="s">
        <v>80</v>
      </c>
      <c r="BM172" s="1">
        <v>10</v>
      </c>
      <c r="BN172" s="1">
        <v>97.7</v>
      </c>
      <c r="BO172" t="s">
        <v>69</v>
      </c>
      <c r="BP172" s="1">
        <v>4</v>
      </c>
      <c r="BQ172" s="1">
        <v>99.43</v>
      </c>
      <c r="BR172" s="1" t="s">
        <v>77</v>
      </c>
      <c r="BS172" s="1">
        <v>2017</v>
      </c>
      <c r="BT172" s="1" t="s">
        <v>5</v>
      </c>
    </row>
    <row r="173" spans="1:72" x14ac:dyDescent="0.5">
      <c r="A173" s="20" t="s">
        <v>62</v>
      </c>
      <c r="B173" s="1">
        <v>0</v>
      </c>
      <c r="C173" s="1">
        <v>87.93</v>
      </c>
      <c r="D173" s="19" t="s">
        <v>50</v>
      </c>
      <c r="E173" s="1">
        <v>6</v>
      </c>
      <c r="F173" s="1">
        <v>104.86</v>
      </c>
      <c r="G173" s="19" t="s">
        <v>103</v>
      </c>
      <c r="H173" s="1">
        <v>2015</v>
      </c>
      <c r="I173" s="1">
        <v>1</v>
      </c>
      <c r="K173" s="20" t="s">
        <v>62</v>
      </c>
      <c r="L173" s="1">
        <v>0</v>
      </c>
      <c r="M173" s="1">
        <v>87.93</v>
      </c>
      <c r="N173" s="19" t="s">
        <v>50</v>
      </c>
      <c r="O173" s="1">
        <v>6</v>
      </c>
      <c r="P173" s="1">
        <v>104.86</v>
      </c>
      <c r="Q173" s="19" t="s">
        <v>103</v>
      </c>
      <c r="R173" s="1">
        <v>2015</v>
      </c>
      <c r="S173" s="1">
        <v>1</v>
      </c>
      <c r="BK173">
        <v>173</v>
      </c>
      <c r="BL173" s="19" t="s">
        <v>69</v>
      </c>
      <c r="BM173" s="1">
        <v>11</v>
      </c>
      <c r="BN173" s="1">
        <v>97.7</v>
      </c>
      <c r="BO173" t="s">
        <v>78</v>
      </c>
      <c r="BP173" s="1">
        <v>8</v>
      </c>
      <c r="BQ173" s="1">
        <v>99.17</v>
      </c>
      <c r="BR173" s="1" t="s">
        <v>51</v>
      </c>
      <c r="BS173" s="1">
        <v>2018</v>
      </c>
      <c r="BT173" s="1" t="s">
        <v>7</v>
      </c>
    </row>
    <row r="174" spans="1:72" x14ac:dyDescent="0.5">
      <c r="A174" s="20" t="s">
        <v>3</v>
      </c>
      <c r="B174" s="1">
        <v>6</v>
      </c>
      <c r="C174" s="1">
        <v>87.9</v>
      </c>
      <c r="D174" t="s">
        <v>49</v>
      </c>
      <c r="E174" s="1">
        <v>4</v>
      </c>
      <c r="F174" s="1">
        <v>84.69</v>
      </c>
      <c r="G174" s="1" t="s">
        <v>103</v>
      </c>
      <c r="H174" s="1">
        <v>2017</v>
      </c>
      <c r="I174" s="1">
        <v>1</v>
      </c>
      <c r="K174" s="20" t="s">
        <v>3</v>
      </c>
      <c r="L174" s="1">
        <v>6</v>
      </c>
      <c r="M174" s="1">
        <v>87.9</v>
      </c>
      <c r="N174" t="s">
        <v>49</v>
      </c>
      <c r="O174" s="1">
        <v>4</v>
      </c>
      <c r="P174" s="1">
        <v>84.69</v>
      </c>
      <c r="Q174" s="1" t="s">
        <v>103</v>
      </c>
      <c r="R174" s="1">
        <v>2017</v>
      </c>
      <c r="S174" s="1">
        <v>1</v>
      </c>
      <c r="BK174">
        <v>174</v>
      </c>
      <c r="BL174" s="20" t="s">
        <v>52</v>
      </c>
      <c r="BM174" s="1">
        <v>10</v>
      </c>
      <c r="BN174" s="1">
        <v>97.7</v>
      </c>
      <c r="BO174" s="19" t="s">
        <v>45</v>
      </c>
      <c r="BP174" s="1">
        <v>11</v>
      </c>
      <c r="BQ174" s="1">
        <v>103.16</v>
      </c>
      <c r="BR174" s="19" t="s">
        <v>103</v>
      </c>
      <c r="BS174" s="1">
        <v>2015</v>
      </c>
      <c r="BT174" s="1" t="s">
        <v>7</v>
      </c>
    </row>
    <row r="175" spans="1:72" x14ac:dyDescent="0.5">
      <c r="A175" t="s">
        <v>69</v>
      </c>
      <c r="B175" s="1">
        <v>6</v>
      </c>
      <c r="C175" s="1">
        <v>87.82</v>
      </c>
      <c r="D175" t="s">
        <v>70</v>
      </c>
      <c r="E175" s="1">
        <v>2</v>
      </c>
      <c r="F175" s="1">
        <v>76.59</v>
      </c>
      <c r="G175" s="1" t="s">
        <v>51</v>
      </c>
      <c r="H175" s="1">
        <v>2017</v>
      </c>
      <c r="I175" s="1">
        <v>1</v>
      </c>
      <c r="K175" t="s">
        <v>69</v>
      </c>
      <c r="L175" s="1">
        <v>6</v>
      </c>
      <c r="M175" s="1">
        <v>87.82</v>
      </c>
      <c r="N175" t="s">
        <v>70</v>
      </c>
      <c r="O175" s="1">
        <v>2</v>
      </c>
      <c r="P175" s="1">
        <v>76.59</v>
      </c>
      <c r="Q175" s="1" t="s">
        <v>51</v>
      </c>
      <c r="R175" s="1">
        <v>2017</v>
      </c>
      <c r="S175" s="1">
        <v>1</v>
      </c>
      <c r="BK175">
        <v>175</v>
      </c>
      <c r="BL175" s="8" t="s">
        <v>3</v>
      </c>
      <c r="BM175" s="1">
        <v>6</v>
      </c>
      <c r="BN175" s="1">
        <v>97.62</v>
      </c>
      <c r="BO175" t="s">
        <v>95</v>
      </c>
      <c r="BP175" s="1">
        <v>3</v>
      </c>
      <c r="BQ175" s="1">
        <v>78.930000000000007</v>
      </c>
      <c r="BR175" s="1" t="s">
        <v>51</v>
      </c>
      <c r="BS175" s="1">
        <v>2019</v>
      </c>
      <c r="BT175" s="1">
        <v>1</v>
      </c>
    </row>
    <row r="176" spans="1:72" x14ac:dyDescent="0.5">
      <c r="A176" s="19" t="s">
        <v>53</v>
      </c>
      <c r="B176" s="6">
        <v>3</v>
      </c>
      <c r="C176" s="6">
        <v>87.75</v>
      </c>
      <c r="D176" s="19" t="s">
        <v>45</v>
      </c>
      <c r="E176" s="6">
        <v>6</v>
      </c>
      <c r="F176" s="6">
        <v>93.13</v>
      </c>
      <c r="G176" s="6" t="s">
        <v>47</v>
      </c>
      <c r="H176" s="6">
        <v>2016</v>
      </c>
      <c r="I176" s="1">
        <v>1</v>
      </c>
      <c r="K176" s="19" t="s">
        <v>53</v>
      </c>
      <c r="L176" s="6">
        <v>3</v>
      </c>
      <c r="M176" s="6">
        <v>87.75</v>
      </c>
      <c r="N176" s="19" t="s">
        <v>45</v>
      </c>
      <c r="O176" s="6">
        <v>6</v>
      </c>
      <c r="P176" s="6">
        <v>93.13</v>
      </c>
      <c r="Q176" s="6" t="s">
        <v>47</v>
      </c>
      <c r="R176" s="6">
        <v>2016</v>
      </c>
      <c r="S176" s="1">
        <v>1</v>
      </c>
      <c r="BK176">
        <v>176</v>
      </c>
      <c r="BL176" s="20" t="s">
        <v>1</v>
      </c>
      <c r="BM176" s="1">
        <v>7</v>
      </c>
      <c r="BN176" s="1">
        <v>97.61</v>
      </c>
      <c r="BO176" t="s">
        <v>3</v>
      </c>
      <c r="BP176" s="1">
        <v>10</v>
      </c>
      <c r="BQ176" s="1">
        <v>99.43</v>
      </c>
      <c r="BR176" s="1" t="s">
        <v>103</v>
      </c>
      <c r="BS176" s="1">
        <v>2018</v>
      </c>
      <c r="BT176" s="1" t="s">
        <v>5</v>
      </c>
    </row>
    <row r="177" spans="1:72" x14ac:dyDescent="0.5">
      <c r="A177" t="s">
        <v>62</v>
      </c>
      <c r="B177" s="1">
        <v>5</v>
      </c>
      <c r="C177" s="1">
        <v>87.71</v>
      </c>
      <c r="D177" s="8" t="s">
        <v>26</v>
      </c>
      <c r="E177" s="1">
        <v>6</v>
      </c>
      <c r="F177" s="1">
        <v>92.71</v>
      </c>
      <c r="G177" s="1" t="s">
        <v>29</v>
      </c>
      <c r="H177" s="1">
        <v>2019</v>
      </c>
      <c r="I177" s="1">
        <v>1</v>
      </c>
      <c r="K177" t="s">
        <v>62</v>
      </c>
      <c r="L177" s="1">
        <v>5</v>
      </c>
      <c r="M177" s="1">
        <v>87.71</v>
      </c>
      <c r="N177" s="8" t="s">
        <v>26</v>
      </c>
      <c r="O177" s="1">
        <v>6</v>
      </c>
      <c r="P177" s="1">
        <v>92.71</v>
      </c>
      <c r="Q177" s="1" t="s">
        <v>29</v>
      </c>
      <c r="R177" s="1">
        <v>2019</v>
      </c>
      <c r="S177" s="1">
        <v>1</v>
      </c>
      <c r="BK177">
        <v>177</v>
      </c>
      <c r="BL177" s="8" t="s">
        <v>80</v>
      </c>
      <c r="BM177" s="1">
        <v>6</v>
      </c>
      <c r="BN177" s="1">
        <v>97.57</v>
      </c>
      <c r="BO177" t="s">
        <v>73</v>
      </c>
      <c r="BP177" s="1">
        <v>3</v>
      </c>
      <c r="BQ177" s="1">
        <v>93.35</v>
      </c>
      <c r="BR177" s="1" t="s">
        <v>51</v>
      </c>
      <c r="BS177" s="1">
        <v>2019</v>
      </c>
      <c r="BT177" s="1">
        <v>1</v>
      </c>
    </row>
    <row r="178" spans="1:72" x14ac:dyDescent="0.5">
      <c r="A178" s="20" t="s">
        <v>1</v>
      </c>
      <c r="B178" s="1">
        <v>6</v>
      </c>
      <c r="C178" s="1">
        <v>87.7</v>
      </c>
      <c r="D178" t="s">
        <v>109</v>
      </c>
      <c r="E178" s="1">
        <v>5</v>
      </c>
      <c r="F178" s="1">
        <v>86.83</v>
      </c>
      <c r="G178" s="1" t="s">
        <v>103</v>
      </c>
      <c r="H178" s="1">
        <v>2018</v>
      </c>
      <c r="I178" s="1">
        <v>1</v>
      </c>
      <c r="K178" s="20" t="s">
        <v>1</v>
      </c>
      <c r="L178" s="1">
        <v>6</v>
      </c>
      <c r="M178" s="1">
        <v>87.7</v>
      </c>
      <c r="N178" t="s">
        <v>109</v>
      </c>
      <c r="O178" s="1">
        <v>5</v>
      </c>
      <c r="P178" s="1">
        <v>86.83</v>
      </c>
      <c r="Q178" s="1" t="s">
        <v>103</v>
      </c>
      <c r="R178" s="1">
        <v>2018</v>
      </c>
      <c r="S178" s="1">
        <v>1</v>
      </c>
      <c r="W178" t="s">
        <v>56</v>
      </c>
      <c r="BK178">
        <v>178</v>
      </c>
      <c r="BL178" t="s">
        <v>4</v>
      </c>
      <c r="BM178" s="1">
        <v>7</v>
      </c>
      <c r="BN178" s="1">
        <v>97.5</v>
      </c>
      <c r="BO178" t="s">
        <v>55</v>
      </c>
      <c r="BP178" s="1">
        <v>10</v>
      </c>
      <c r="BQ178" s="1">
        <v>95.95</v>
      </c>
      <c r="BR178" s="1" t="s">
        <v>77</v>
      </c>
      <c r="BS178" s="1">
        <v>2016</v>
      </c>
      <c r="BT178" s="1" t="s">
        <v>5</v>
      </c>
    </row>
    <row r="179" spans="1:72" x14ac:dyDescent="0.5">
      <c r="A179" t="s">
        <v>78</v>
      </c>
      <c r="B179" s="1">
        <v>1</v>
      </c>
      <c r="C179" s="1">
        <v>87.62</v>
      </c>
      <c r="D179" t="s">
        <v>93</v>
      </c>
      <c r="E179" s="1">
        <v>6</v>
      </c>
      <c r="F179" s="1">
        <v>98.35</v>
      </c>
      <c r="G179" s="1" t="s">
        <v>100</v>
      </c>
      <c r="H179" s="1">
        <v>2018</v>
      </c>
      <c r="I179" s="1">
        <v>1</v>
      </c>
      <c r="K179" t="s">
        <v>78</v>
      </c>
      <c r="L179" s="1">
        <v>1</v>
      </c>
      <c r="M179" s="1">
        <v>87.62</v>
      </c>
      <c r="N179" t="s">
        <v>93</v>
      </c>
      <c r="O179" s="1">
        <v>6</v>
      </c>
      <c r="P179" s="1">
        <v>98.35</v>
      </c>
      <c r="Q179" s="1" t="s">
        <v>100</v>
      </c>
      <c r="R179" s="1">
        <v>2018</v>
      </c>
      <c r="S179" s="1">
        <v>1</v>
      </c>
      <c r="BK179">
        <v>179</v>
      </c>
      <c r="BL179" s="8" t="s">
        <v>0</v>
      </c>
      <c r="BM179" s="1">
        <v>8</v>
      </c>
      <c r="BN179" s="1">
        <v>97.41</v>
      </c>
      <c r="BO179" s="8" t="s">
        <v>26</v>
      </c>
      <c r="BP179" s="1">
        <v>5</v>
      </c>
      <c r="BQ179" s="1">
        <v>94.11</v>
      </c>
      <c r="BR179" s="1" t="s">
        <v>29</v>
      </c>
      <c r="BS179" s="1">
        <v>2019</v>
      </c>
      <c r="BT179" s="1" t="s">
        <v>6</v>
      </c>
    </row>
    <row r="180" spans="1:72" x14ac:dyDescent="0.5">
      <c r="A180" s="19" t="s">
        <v>69</v>
      </c>
      <c r="B180" s="1">
        <v>6</v>
      </c>
      <c r="C180" s="1">
        <v>87.61</v>
      </c>
      <c r="D180" t="s">
        <v>102</v>
      </c>
      <c r="E180" s="1">
        <v>1</v>
      </c>
      <c r="F180" s="1">
        <v>77.73</v>
      </c>
      <c r="G180" s="19" t="s">
        <v>103</v>
      </c>
      <c r="H180" s="1">
        <v>2015</v>
      </c>
      <c r="I180" s="1">
        <v>1</v>
      </c>
      <c r="K180" s="19" t="s">
        <v>69</v>
      </c>
      <c r="L180" s="1">
        <v>6</v>
      </c>
      <c r="M180" s="1">
        <v>87.61</v>
      </c>
      <c r="N180" t="s">
        <v>102</v>
      </c>
      <c r="O180" s="1">
        <v>1</v>
      </c>
      <c r="P180" s="1">
        <v>77.73</v>
      </c>
      <c r="Q180" s="19" t="s">
        <v>103</v>
      </c>
      <c r="R180" s="1">
        <v>2015</v>
      </c>
      <c r="S180" s="1">
        <v>1</v>
      </c>
      <c r="BK180">
        <v>180</v>
      </c>
      <c r="BL180" s="8" t="s">
        <v>2</v>
      </c>
      <c r="BM180" s="1">
        <v>8</v>
      </c>
      <c r="BN180" s="1">
        <v>97.41</v>
      </c>
      <c r="BO180" s="8" t="s">
        <v>0</v>
      </c>
      <c r="BP180" s="1">
        <v>1</v>
      </c>
      <c r="BQ180" s="1">
        <v>91.18</v>
      </c>
      <c r="BR180" s="1" t="s">
        <v>29</v>
      </c>
      <c r="BS180" s="1">
        <v>2019</v>
      </c>
      <c r="BT180" s="1" t="s">
        <v>7</v>
      </c>
    </row>
    <row r="181" spans="1:72" x14ac:dyDescent="0.5">
      <c r="A181" t="s">
        <v>3</v>
      </c>
      <c r="B181" s="1">
        <v>6</v>
      </c>
      <c r="C181" s="1">
        <v>87.58</v>
      </c>
      <c r="D181" t="s">
        <v>101</v>
      </c>
      <c r="E181" s="1">
        <v>1</v>
      </c>
      <c r="F181" s="1">
        <v>74.87</v>
      </c>
      <c r="G181" s="1" t="s">
        <v>100</v>
      </c>
      <c r="H181" s="22">
        <v>2019</v>
      </c>
      <c r="I181" s="22">
        <v>1</v>
      </c>
      <c r="K181" t="s">
        <v>3</v>
      </c>
      <c r="L181" s="1">
        <v>6</v>
      </c>
      <c r="M181" s="1">
        <v>87.58</v>
      </c>
      <c r="N181" t="s">
        <v>101</v>
      </c>
      <c r="O181" s="1">
        <v>1</v>
      </c>
      <c r="P181" s="1">
        <v>74.87</v>
      </c>
      <c r="Q181" s="1" t="s">
        <v>100</v>
      </c>
      <c r="R181" s="22">
        <v>2019</v>
      </c>
      <c r="S181" s="22">
        <v>1</v>
      </c>
      <c r="BK181">
        <v>181</v>
      </c>
      <c r="BL181" t="s">
        <v>4</v>
      </c>
      <c r="BM181" s="1">
        <v>6</v>
      </c>
      <c r="BN181" s="1">
        <v>97.4</v>
      </c>
      <c r="BO181" t="s">
        <v>83</v>
      </c>
      <c r="BP181" s="1">
        <v>3</v>
      </c>
      <c r="BQ181" s="1">
        <v>79.64</v>
      </c>
      <c r="BR181" s="1" t="s">
        <v>77</v>
      </c>
      <c r="BS181" s="1">
        <v>2016</v>
      </c>
      <c r="BT181" s="1">
        <v>1</v>
      </c>
    </row>
    <row r="182" spans="1:72" x14ac:dyDescent="0.5">
      <c r="A182" s="19" t="s">
        <v>3</v>
      </c>
      <c r="B182" s="6">
        <v>2</v>
      </c>
      <c r="C182" s="6">
        <v>87.54</v>
      </c>
      <c r="D182" s="19" t="s">
        <v>45</v>
      </c>
      <c r="E182" s="6">
        <v>6</v>
      </c>
      <c r="F182" s="6">
        <v>93.85</v>
      </c>
      <c r="G182" s="1" t="s">
        <v>47</v>
      </c>
      <c r="H182" s="1">
        <v>2015</v>
      </c>
      <c r="I182" s="1">
        <v>1</v>
      </c>
      <c r="K182" s="19" t="s">
        <v>3</v>
      </c>
      <c r="L182" s="6">
        <v>2</v>
      </c>
      <c r="M182" s="6">
        <v>87.54</v>
      </c>
      <c r="N182" s="19" t="s">
        <v>45</v>
      </c>
      <c r="O182" s="6">
        <v>6</v>
      </c>
      <c r="P182" s="6">
        <v>93.85</v>
      </c>
      <c r="Q182" s="1" t="s">
        <v>47</v>
      </c>
      <c r="R182" s="1">
        <v>2015</v>
      </c>
      <c r="S182" s="1">
        <v>1</v>
      </c>
      <c r="BK182">
        <v>182</v>
      </c>
      <c r="BL182" s="20" t="s">
        <v>52</v>
      </c>
      <c r="BM182" s="1">
        <v>6</v>
      </c>
      <c r="BN182" s="1">
        <v>97.36</v>
      </c>
      <c r="BO182" t="s">
        <v>49</v>
      </c>
      <c r="BP182" s="1">
        <v>2</v>
      </c>
      <c r="BQ182" s="1">
        <v>86.97</v>
      </c>
      <c r="BR182" s="1" t="s">
        <v>103</v>
      </c>
      <c r="BS182" s="1">
        <v>2016</v>
      </c>
      <c r="BT182" s="1">
        <v>1</v>
      </c>
    </row>
    <row r="183" spans="1:72" x14ac:dyDescent="0.5">
      <c r="A183" t="s">
        <v>89</v>
      </c>
      <c r="B183" s="1">
        <v>5</v>
      </c>
      <c r="C183" s="1">
        <v>87.5</v>
      </c>
      <c r="D183" t="s">
        <v>1</v>
      </c>
      <c r="E183" s="1">
        <v>6</v>
      </c>
      <c r="F183" s="1">
        <v>101.17</v>
      </c>
      <c r="G183" s="1" t="s">
        <v>100</v>
      </c>
      <c r="H183" s="22">
        <v>2019</v>
      </c>
      <c r="I183" s="22">
        <v>1</v>
      </c>
      <c r="K183" t="s">
        <v>89</v>
      </c>
      <c r="L183" s="1">
        <v>5</v>
      </c>
      <c r="M183" s="1">
        <v>87.5</v>
      </c>
      <c r="N183" t="s">
        <v>1</v>
      </c>
      <c r="O183" s="1">
        <v>6</v>
      </c>
      <c r="P183" s="1">
        <v>101.17</v>
      </c>
      <c r="Q183" s="1" t="s">
        <v>100</v>
      </c>
      <c r="R183" s="22">
        <v>2019</v>
      </c>
      <c r="S183" s="22">
        <v>1</v>
      </c>
      <c r="BK183">
        <v>183</v>
      </c>
      <c r="BL183" t="s">
        <v>50</v>
      </c>
      <c r="BM183" s="1">
        <v>10</v>
      </c>
      <c r="BN183" s="1">
        <v>97.31</v>
      </c>
      <c r="BO183" t="s">
        <v>61</v>
      </c>
      <c r="BP183" s="1">
        <v>9</v>
      </c>
      <c r="BQ183" s="1">
        <v>91.22</v>
      </c>
      <c r="BR183" s="1" t="s">
        <v>51</v>
      </c>
      <c r="BS183" s="1">
        <v>2017</v>
      </c>
      <c r="BT183" s="1" t="s">
        <v>5</v>
      </c>
    </row>
    <row r="184" spans="1:72" x14ac:dyDescent="0.5">
      <c r="A184" t="s">
        <v>90</v>
      </c>
      <c r="B184" s="1">
        <v>2</v>
      </c>
      <c r="C184" s="1">
        <v>87.42</v>
      </c>
      <c r="D184" t="s">
        <v>86</v>
      </c>
      <c r="E184" s="1">
        <v>6</v>
      </c>
      <c r="F184" s="1">
        <v>107.56</v>
      </c>
      <c r="G184" s="1" t="s">
        <v>51</v>
      </c>
      <c r="H184" s="1">
        <v>2018</v>
      </c>
      <c r="I184" s="1">
        <v>1</v>
      </c>
      <c r="K184" t="s">
        <v>90</v>
      </c>
      <c r="L184" s="1">
        <v>2</v>
      </c>
      <c r="M184" s="1">
        <v>87.42</v>
      </c>
      <c r="N184" t="s">
        <v>86</v>
      </c>
      <c r="O184" s="1">
        <v>6</v>
      </c>
      <c r="P184" s="1">
        <v>107.56</v>
      </c>
      <c r="Q184" s="1" t="s">
        <v>51</v>
      </c>
      <c r="R184" s="1">
        <v>2018</v>
      </c>
      <c r="S184" s="1">
        <v>1</v>
      </c>
      <c r="BK184">
        <v>184</v>
      </c>
      <c r="BL184" t="s">
        <v>78</v>
      </c>
      <c r="BM184" s="1">
        <v>5</v>
      </c>
      <c r="BN184" s="1">
        <v>97.26</v>
      </c>
      <c r="BO184" t="s">
        <v>26</v>
      </c>
      <c r="BP184" s="1">
        <v>10</v>
      </c>
      <c r="BQ184" s="1">
        <v>101.05</v>
      </c>
      <c r="BR184" s="1" t="s">
        <v>77</v>
      </c>
      <c r="BS184" s="1">
        <v>2017</v>
      </c>
      <c r="BT184" s="1" t="s">
        <v>5</v>
      </c>
    </row>
    <row r="185" spans="1:72" x14ac:dyDescent="0.5">
      <c r="A185" s="20" t="s">
        <v>49</v>
      </c>
      <c r="B185" s="17">
        <v>2</v>
      </c>
      <c r="C185" s="17">
        <v>87.36</v>
      </c>
      <c r="D185" s="20" t="s">
        <v>54</v>
      </c>
      <c r="E185" s="17">
        <v>6</v>
      </c>
      <c r="F185" s="17">
        <v>107.89</v>
      </c>
      <c r="G185" s="6" t="s">
        <v>47</v>
      </c>
      <c r="H185" s="6">
        <v>2016</v>
      </c>
      <c r="I185" s="1">
        <v>1</v>
      </c>
      <c r="K185" s="20" t="s">
        <v>49</v>
      </c>
      <c r="L185" s="17">
        <v>2</v>
      </c>
      <c r="M185" s="17">
        <v>87.36</v>
      </c>
      <c r="N185" s="20" t="s">
        <v>54</v>
      </c>
      <c r="O185" s="17">
        <v>6</v>
      </c>
      <c r="P185" s="17">
        <v>107.89</v>
      </c>
      <c r="Q185" s="6" t="s">
        <v>47</v>
      </c>
      <c r="R185" s="6">
        <v>2016</v>
      </c>
      <c r="S185" s="1">
        <v>1</v>
      </c>
      <c r="BK185">
        <v>185</v>
      </c>
      <c r="BL185" t="s">
        <v>54</v>
      </c>
      <c r="BM185" s="1">
        <v>11</v>
      </c>
      <c r="BN185" s="1">
        <v>97.22</v>
      </c>
      <c r="BO185" t="s">
        <v>69</v>
      </c>
      <c r="BP185" s="1">
        <v>5</v>
      </c>
      <c r="BQ185" s="1">
        <v>97.75</v>
      </c>
      <c r="BR185" s="1" t="s">
        <v>77</v>
      </c>
      <c r="BS185" s="1">
        <v>2016</v>
      </c>
      <c r="BT185" s="1" t="s">
        <v>6</v>
      </c>
    </row>
    <row r="186" spans="1:72" x14ac:dyDescent="0.5">
      <c r="A186" t="s">
        <v>74</v>
      </c>
      <c r="B186" s="1">
        <v>1</v>
      </c>
      <c r="C186" s="1">
        <v>87.24</v>
      </c>
      <c r="D186" t="s">
        <v>45</v>
      </c>
      <c r="E186" s="1">
        <v>6</v>
      </c>
      <c r="F186" s="1">
        <v>89.14</v>
      </c>
      <c r="G186" s="1" t="s">
        <v>77</v>
      </c>
      <c r="H186" s="1">
        <v>2015</v>
      </c>
      <c r="I186" s="1">
        <v>1</v>
      </c>
      <c r="K186" t="s">
        <v>74</v>
      </c>
      <c r="L186" s="1">
        <v>1</v>
      </c>
      <c r="M186" s="1">
        <v>87.24</v>
      </c>
      <c r="N186" t="s">
        <v>45</v>
      </c>
      <c r="O186" s="1">
        <v>6</v>
      </c>
      <c r="P186" s="1">
        <v>89.14</v>
      </c>
      <c r="Q186" s="1" t="s">
        <v>77</v>
      </c>
      <c r="R186" s="1">
        <v>2015</v>
      </c>
      <c r="S186" s="1">
        <v>1</v>
      </c>
      <c r="BK186">
        <v>186</v>
      </c>
      <c r="BL186" s="18" t="s">
        <v>48</v>
      </c>
      <c r="BM186" s="6">
        <v>5</v>
      </c>
      <c r="BN186" s="6">
        <v>97.19</v>
      </c>
      <c r="BO186" s="18" t="s">
        <v>45</v>
      </c>
      <c r="BP186" s="6">
        <v>8</v>
      </c>
      <c r="BQ186" s="6">
        <v>99.02</v>
      </c>
      <c r="BR186" s="1" t="s">
        <v>47</v>
      </c>
      <c r="BS186" s="1">
        <v>2013</v>
      </c>
      <c r="BT186" s="1" t="s">
        <v>5</v>
      </c>
    </row>
    <row r="187" spans="1:72" x14ac:dyDescent="0.5">
      <c r="A187" t="s">
        <v>61</v>
      </c>
      <c r="B187" s="1">
        <v>1</v>
      </c>
      <c r="C187" s="1">
        <v>87.15</v>
      </c>
      <c r="D187" t="s">
        <v>4</v>
      </c>
      <c r="E187" s="1">
        <v>6</v>
      </c>
      <c r="F187" s="1">
        <v>101.68</v>
      </c>
      <c r="G187" s="1" t="s">
        <v>100</v>
      </c>
      <c r="H187" s="22">
        <v>2019</v>
      </c>
      <c r="I187" s="22">
        <v>1</v>
      </c>
      <c r="K187" t="s">
        <v>61</v>
      </c>
      <c r="L187" s="1">
        <v>1</v>
      </c>
      <c r="M187" s="1">
        <v>87.15</v>
      </c>
      <c r="N187" t="s">
        <v>4</v>
      </c>
      <c r="O187" s="1">
        <v>6</v>
      </c>
      <c r="P187" s="1">
        <v>101.68</v>
      </c>
      <c r="Q187" s="1" t="s">
        <v>100</v>
      </c>
      <c r="R187" s="22">
        <v>2019</v>
      </c>
      <c r="S187" s="22">
        <v>1</v>
      </c>
      <c r="BK187">
        <v>187</v>
      </c>
      <c r="BL187" t="s">
        <v>0</v>
      </c>
      <c r="BM187" s="1">
        <v>4</v>
      </c>
      <c r="BN187" s="1">
        <v>97.16</v>
      </c>
      <c r="BO187" s="19" t="s">
        <v>69</v>
      </c>
      <c r="BP187" s="1">
        <v>10</v>
      </c>
      <c r="BQ187" s="1">
        <v>101.91</v>
      </c>
      <c r="BR187" s="1" t="s">
        <v>51</v>
      </c>
      <c r="BS187" s="1">
        <v>2018</v>
      </c>
      <c r="BT187" s="1" t="s">
        <v>5</v>
      </c>
    </row>
    <row r="188" spans="1:72" x14ac:dyDescent="0.5">
      <c r="A188" t="s">
        <v>76</v>
      </c>
      <c r="B188" s="1">
        <v>4</v>
      </c>
      <c r="C188" s="1">
        <v>87.12</v>
      </c>
      <c r="D188" t="s">
        <v>69</v>
      </c>
      <c r="E188" s="1">
        <v>6</v>
      </c>
      <c r="F188" s="1">
        <v>90.94</v>
      </c>
      <c r="G188" s="1" t="s">
        <v>77</v>
      </c>
      <c r="H188" s="1">
        <v>2016</v>
      </c>
      <c r="I188" s="1">
        <v>1</v>
      </c>
      <c r="K188" t="s">
        <v>76</v>
      </c>
      <c r="L188" s="1">
        <v>4</v>
      </c>
      <c r="M188" s="1">
        <v>87.12</v>
      </c>
      <c r="N188" t="s">
        <v>69</v>
      </c>
      <c r="O188" s="1">
        <v>6</v>
      </c>
      <c r="P188" s="1">
        <v>90.94</v>
      </c>
      <c r="Q188" s="1" t="s">
        <v>77</v>
      </c>
      <c r="R188" s="1">
        <v>2016</v>
      </c>
      <c r="S188" s="1">
        <v>1</v>
      </c>
      <c r="BK188">
        <v>188</v>
      </c>
      <c r="BL188" s="19" t="s">
        <v>69</v>
      </c>
      <c r="BM188" s="1">
        <v>6</v>
      </c>
      <c r="BN188" s="1">
        <v>97.08</v>
      </c>
      <c r="BO188" t="s">
        <v>30</v>
      </c>
      <c r="BP188" s="1">
        <v>1</v>
      </c>
      <c r="BQ188" s="1">
        <v>84.35</v>
      </c>
      <c r="BR188" s="1" t="s">
        <v>77</v>
      </c>
      <c r="BS188" s="1">
        <v>2014</v>
      </c>
      <c r="BT188" s="1">
        <v>1</v>
      </c>
    </row>
    <row r="189" spans="1:72" x14ac:dyDescent="0.5">
      <c r="A189" s="20" t="s">
        <v>26</v>
      </c>
      <c r="B189" s="1">
        <v>6</v>
      </c>
      <c r="C189" s="1">
        <v>87</v>
      </c>
      <c r="D189" t="s">
        <v>102</v>
      </c>
      <c r="E189" s="1">
        <v>2</v>
      </c>
      <c r="F189" s="1">
        <v>83.84</v>
      </c>
      <c r="G189" s="1" t="s">
        <v>103</v>
      </c>
      <c r="H189" s="1">
        <v>2017</v>
      </c>
      <c r="I189" s="1">
        <v>1</v>
      </c>
      <c r="K189" s="20" t="s">
        <v>26</v>
      </c>
      <c r="L189" s="1">
        <v>6</v>
      </c>
      <c r="M189" s="1">
        <v>87</v>
      </c>
      <c r="N189" t="s">
        <v>102</v>
      </c>
      <c r="O189" s="1">
        <v>2</v>
      </c>
      <c r="P189" s="1">
        <v>83.84</v>
      </c>
      <c r="Q189" s="1" t="s">
        <v>103</v>
      </c>
      <c r="R189" s="1">
        <v>2017</v>
      </c>
      <c r="S189" s="1">
        <v>1</v>
      </c>
      <c r="BK189">
        <v>189</v>
      </c>
      <c r="BL189" s="19" t="s">
        <v>50</v>
      </c>
      <c r="BM189" s="6">
        <v>11</v>
      </c>
      <c r="BN189" s="6">
        <v>97.08</v>
      </c>
      <c r="BO189" s="19" t="s">
        <v>66</v>
      </c>
      <c r="BP189" s="6">
        <v>3</v>
      </c>
      <c r="BQ189" s="6">
        <v>93.18</v>
      </c>
      <c r="BR189" s="1" t="s">
        <v>47</v>
      </c>
      <c r="BS189" s="1">
        <v>2014</v>
      </c>
      <c r="BT189" s="1" t="s">
        <v>7</v>
      </c>
    </row>
    <row r="190" spans="1:72" x14ac:dyDescent="0.5">
      <c r="A190" t="s">
        <v>63</v>
      </c>
      <c r="B190" s="1">
        <v>6</v>
      </c>
      <c r="C190" s="1">
        <v>86.98</v>
      </c>
      <c r="D190" t="s">
        <v>26</v>
      </c>
      <c r="E190" s="1">
        <v>5</v>
      </c>
      <c r="F190" s="1">
        <v>91.63</v>
      </c>
      <c r="G190" s="1" t="s">
        <v>100</v>
      </c>
      <c r="H190" s="22">
        <v>2019</v>
      </c>
      <c r="I190" s="22">
        <v>1</v>
      </c>
      <c r="K190" t="s">
        <v>63</v>
      </c>
      <c r="L190" s="1">
        <v>6</v>
      </c>
      <c r="M190" s="1">
        <v>86.98</v>
      </c>
      <c r="N190" t="s">
        <v>26</v>
      </c>
      <c r="O190" s="1">
        <v>5</v>
      </c>
      <c r="P190" s="1">
        <v>91.63</v>
      </c>
      <c r="Q190" s="1" t="s">
        <v>100</v>
      </c>
      <c r="R190" s="22">
        <v>2019</v>
      </c>
      <c r="S190" s="22">
        <v>1</v>
      </c>
      <c r="BK190">
        <v>190</v>
      </c>
      <c r="BL190" s="19" t="s">
        <v>26</v>
      </c>
      <c r="BM190" s="6">
        <v>6</v>
      </c>
      <c r="BN190" s="6">
        <v>97.02</v>
      </c>
      <c r="BO190" s="19" t="s">
        <v>69</v>
      </c>
      <c r="BP190" s="6">
        <v>8</v>
      </c>
      <c r="BQ190" s="6">
        <v>96.78</v>
      </c>
      <c r="BR190" s="1" t="s">
        <v>47</v>
      </c>
      <c r="BS190" s="1">
        <v>2015</v>
      </c>
      <c r="BT190" s="1" t="s">
        <v>5</v>
      </c>
    </row>
    <row r="191" spans="1:72" x14ac:dyDescent="0.5">
      <c r="A191" s="20" t="s">
        <v>49</v>
      </c>
      <c r="B191" s="1">
        <v>2</v>
      </c>
      <c r="C191" s="1">
        <v>86.97</v>
      </c>
      <c r="D191" t="s">
        <v>52</v>
      </c>
      <c r="E191" s="1">
        <v>6</v>
      </c>
      <c r="F191" s="1">
        <v>97.36</v>
      </c>
      <c r="G191" s="1" t="s">
        <v>103</v>
      </c>
      <c r="H191" s="1">
        <v>2016</v>
      </c>
      <c r="I191" s="1">
        <v>1</v>
      </c>
      <c r="K191" s="20" t="s">
        <v>49</v>
      </c>
      <c r="L191" s="1">
        <v>2</v>
      </c>
      <c r="M191" s="1">
        <v>86.97</v>
      </c>
      <c r="N191" t="s">
        <v>52</v>
      </c>
      <c r="O191" s="1">
        <v>6</v>
      </c>
      <c r="P191" s="1">
        <v>97.36</v>
      </c>
      <c r="Q191" s="1" t="s">
        <v>103</v>
      </c>
      <c r="R191" s="1">
        <v>2016</v>
      </c>
      <c r="S191" s="1">
        <v>1</v>
      </c>
      <c r="BK191">
        <v>191</v>
      </c>
      <c r="BL191" s="8" t="s">
        <v>2</v>
      </c>
      <c r="BM191" s="1">
        <v>8</v>
      </c>
      <c r="BN191" s="1">
        <v>96.97</v>
      </c>
      <c r="BO191" s="8" t="s">
        <v>69</v>
      </c>
      <c r="BP191" s="1">
        <v>0</v>
      </c>
      <c r="BQ191" s="1">
        <v>82.61</v>
      </c>
      <c r="BR191" s="1" t="s">
        <v>51</v>
      </c>
      <c r="BS191" s="1">
        <v>2019</v>
      </c>
      <c r="BT191" s="1" t="s">
        <v>6</v>
      </c>
    </row>
    <row r="192" spans="1:72" x14ac:dyDescent="0.5">
      <c r="A192" t="s">
        <v>81</v>
      </c>
      <c r="B192" s="1">
        <v>4</v>
      </c>
      <c r="C192" s="1">
        <v>86.96</v>
      </c>
      <c r="D192" t="s">
        <v>80</v>
      </c>
      <c r="E192" s="1">
        <v>6</v>
      </c>
      <c r="F192" s="1">
        <v>95.07</v>
      </c>
      <c r="G192" s="1" t="s">
        <v>100</v>
      </c>
      <c r="H192" s="22">
        <v>2019</v>
      </c>
      <c r="I192" s="22">
        <v>1</v>
      </c>
      <c r="K192" t="s">
        <v>81</v>
      </c>
      <c r="L192" s="1">
        <v>4</v>
      </c>
      <c r="M192" s="1">
        <v>86.96</v>
      </c>
      <c r="N192" t="s">
        <v>80</v>
      </c>
      <c r="O192" s="1">
        <v>6</v>
      </c>
      <c r="P192" s="1">
        <v>95.07</v>
      </c>
      <c r="Q192" s="1" t="s">
        <v>100</v>
      </c>
      <c r="R192" s="22">
        <v>2019</v>
      </c>
      <c r="S192" s="22">
        <v>1</v>
      </c>
      <c r="BK192">
        <v>192</v>
      </c>
      <c r="BL192" s="20" t="s">
        <v>4</v>
      </c>
      <c r="BM192" s="1">
        <v>4</v>
      </c>
      <c r="BN192" s="1">
        <v>96.94</v>
      </c>
      <c r="BO192" t="s">
        <v>2</v>
      </c>
      <c r="BP192" s="1">
        <v>10</v>
      </c>
      <c r="BQ192" s="1">
        <v>105.87</v>
      </c>
      <c r="BR192" s="1" t="s">
        <v>103</v>
      </c>
      <c r="BS192" s="1">
        <v>2018</v>
      </c>
      <c r="BT192" s="1" t="s">
        <v>5</v>
      </c>
    </row>
    <row r="193" spans="1:72" x14ac:dyDescent="0.5">
      <c r="A193" t="s">
        <v>53</v>
      </c>
      <c r="B193" s="1">
        <v>2</v>
      </c>
      <c r="C193" s="1">
        <v>86.93</v>
      </c>
      <c r="D193" t="s">
        <v>26</v>
      </c>
      <c r="E193" s="1">
        <v>6</v>
      </c>
      <c r="F193" s="1">
        <v>95.94</v>
      </c>
      <c r="G193" s="1" t="s">
        <v>77</v>
      </c>
      <c r="H193" s="1">
        <v>2016</v>
      </c>
      <c r="I193" s="1">
        <v>1</v>
      </c>
      <c r="K193" t="s">
        <v>53</v>
      </c>
      <c r="L193" s="1">
        <v>2</v>
      </c>
      <c r="M193" s="1">
        <v>86.93</v>
      </c>
      <c r="N193" t="s">
        <v>26</v>
      </c>
      <c r="O193" s="1">
        <v>6</v>
      </c>
      <c r="P193" s="1">
        <v>95.94</v>
      </c>
      <c r="Q193" s="1" t="s">
        <v>77</v>
      </c>
      <c r="R193" s="1">
        <v>2016</v>
      </c>
      <c r="S193" s="1">
        <v>1</v>
      </c>
      <c r="BK193">
        <v>193</v>
      </c>
      <c r="BL193" s="8" t="s">
        <v>27</v>
      </c>
      <c r="BM193" s="1">
        <v>6</v>
      </c>
      <c r="BN193" s="1">
        <v>96.87</v>
      </c>
      <c r="BO193" s="8" t="s">
        <v>3</v>
      </c>
      <c r="BP193" s="1">
        <v>4</v>
      </c>
      <c r="BQ193" s="1">
        <v>93.51</v>
      </c>
      <c r="BR193" s="1" t="s">
        <v>29</v>
      </c>
      <c r="BS193" s="1">
        <v>2019</v>
      </c>
      <c r="BT193" s="1">
        <v>1</v>
      </c>
    </row>
    <row r="194" spans="1:72" x14ac:dyDescent="0.5">
      <c r="A194" s="20" t="s">
        <v>109</v>
      </c>
      <c r="B194" s="1">
        <v>5</v>
      </c>
      <c r="C194" s="1">
        <v>86.83</v>
      </c>
      <c r="D194" t="s">
        <v>1</v>
      </c>
      <c r="E194" s="1">
        <v>6</v>
      </c>
      <c r="F194" s="1">
        <v>87.7</v>
      </c>
      <c r="G194" s="1" t="s">
        <v>103</v>
      </c>
      <c r="H194" s="1">
        <v>2018</v>
      </c>
      <c r="I194" s="1">
        <v>1</v>
      </c>
      <c r="K194" s="20" t="s">
        <v>109</v>
      </c>
      <c r="L194" s="1">
        <v>5</v>
      </c>
      <c r="M194" s="1">
        <v>86.83</v>
      </c>
      <c r="N194" t="s">
        <v>1</v>
      </c>
      <c r="O194" s="1">
        <v>6</v>
      </c>
      <c r="P194" s="1">
        <v>87.7</v>
      </c>
      <c r="Q194" s="1" t="s">
        <v>103</v>
      </c>
      <c r="R194" s="1">
        <v>2018</v>
      </c>
      <c r="S194" s="1">
        <v>1</v>
      </c>
      <c r="BK194">
        <v>194</v>
      </c>
      <c r="BL194" t="s">
        <v>80</v>
      </c>
      <c r="BM194" s="1">
        <v>2</v>
      </c>
      <c r="BN194" s="1">
        <v>96.83</v>
      </c>
      <c r="BO194" t="s">
        <v>1</v>
      </c>
      <c r="BP194" s="1">
        <v>8</v>
      </c>
      <c r="BQ194" s="1">
        <v>105.3</v>
      </c>
      <c r="BR194" s="1" t="s">
        <v>100</v>
      </c>
      <c r="BS194" s="22">
        <v>2019</v>
      </c>
      <c r="BT194" s="1" t="s">
        <v>6</v>
      </c>
    </row>
    <row r="195" spans="1:72" x14ac:dyDescent="0.5">
      <c r="A195" t="s">
        <v>81</v>
      </c>
      <c r="B195" s="1">
        <v>1</v>
      </c>
      <c r="C195" s="1">
        <v>86.71</v>
      </c>
      <c r="D195" t="s">
        <v>55</v>
      </c>
      <c r="E195" s="1">
        <v>6</v>
      </c>
      <c r="F195" s="1">
        <v>95.64</v>
      </c>
      <c r="G195" s="1" t="s">
        <v>77</v>
      </c>
      <c r="H195" s="1">
        <v>2016</v>
      </c>
      <c r="I195" s="1">
        <v>1</v>
      </c>
      <c r="K195" t="s">
        <v>81</v>
      </c>
      <c r="L195" s="1">
        <v>1</v>
      </c>
      <c r="M195" s="1">
        <v>86.71</v>
      </c>
      <c r="N195" t="s">
        <v>55</v>
      </c>
      <c r="O195" s="1">
        <v>6</v>
      </c>
      <c r="P195" s="1">
        <v>95.64</v>
      </c>
      <c r="Q195" s="1" t="s">
        <v>77</v>
      </c>
      <c r="R195" s="1">
        <v>2016</v>
      </c>
      <c r="S195" s="1">
        <v>1</v>
      </c>
      <c r="BK195">
        <v>195</v>
      </c>
      <c r="BL195" t="s">
        <v>2</v>
      </c>
      <c r="BM195" s="1">
        <v>11</v>
      </c>
      <c r="BN195" s="1">
        <v>96.81</v>
      </c>
      <c r="BO195" t="s">
        <v>0</v>
      </c>
      <c r="BP195" s="1">
        <v>9</v>
      </c>
      <c r="BQ195" s="1">
        <v>93.91</v>
      </c>
      <c r="BR195" s="1" t="s">
        <v>100</v>
      </c>
      <c r="BS195" s="1">
        <v>2018</v>
      </c>
      <c r="BT195" s="1" t="s">
        <v>6</v>
      </c>
    </row>
    <row r="196" spans="1:72" x14ac:dyDescent="0.5">
      <c r="A196" t="s">
        <v>82</v>
      </c>
      <c r="B196" s="1">
        <v>0</v>
      </c>
      <c r="C196" s="1">
        <v>86.68</v>
      </c>
      <c r="D196" s="19" t="s">
        <v>55</v>
      </c>
      <c r="E196" s="1">
        <v>6</v>
      </c>
      <c r="F196" s="1">
        <v>102.48</v>
      </c>
      <c r="G196" s="1" t="s">
        <v>77</v>
      </c>
      <c r="H196" s="1">
        <v>2014</v>
      </c>
      <c r="I196" s="1">
        <v>1</v>
      </c>
      <c r="K196" t="s">
        <v>82</v>
      </c>
      <c r="L196" s="1">
        <v>0</v>
      </c>
      <c r="M196" s="1">
        <v>86.68</v>
      </c>
      <c r="N196" s="19" t="s">
        <v>55</v>
      </c>
      <c r="O196" s="1">
        <v>6</v>
      </c>
      <c r="P196" s="1">
        <v>102.48</v>
      </c>
      <c r="Q196" s="1" t="s">
        <v>77</v>
      </c>
      <c r="R196" s="1">
        <v>2014</v>
      </c>
      <c r="S196" s="1">
        <v>1</v>
      </c>
      <c r="BK196">
        <v>196</v>
      </c>
      <c r="BL196" s="20" t="s">
        <v>73</v>
      </c>
      <c r="BM196" s="17">
        <v>6</v>
      </c>
      <c r="BN196" s="17">
        <v>96.8</v>
      </c>
      <c r="BO196" s="20" t="s">
        <v>54</v>
      </c>
      <c r="BP196" s="17">
        <v>10</v>
      </c>
      <c r="BQ196" s="17">
        <v>104</v>
      </c>
      <c r="BR196" s="1" t="s">
        <v>47</v>
      </c>
      <c r="BS196" s="6">
        <v>2016</v>
      </c>
      <c r="BT196" s="1" t="s">
        <v>5</v>
      </c>
    </row>
    <row r="197" spans="1:72" x14ac:dyDescent="0.5">
      <c r="A197" s="20" t="s">
        <v>111</v>
      </c>
      <c r="B197" s="1">
        <v>3</v>
      </c>
      <c r="C197" s="1">
        <v>86.59</v>
      </c>
      <c r="D197" t="s">
        <v>69</v>
      </c>
      <c r="E197" s="1">
        <v>6</v>
      </c>
      <c r="F197" s="1">
        <v>94.77</v>
      </c>
      <c r="G197" s="1" t="s">
        <v>103</v>
      </c>
      <c r="H197" s="1">
        <v>2018</v>
      </c>
      <c r="I197" s="1">
        <v>1</v>
      </c>
      <c r="K197" s="20" t="s">
        <v>111</v>
      </c>
      <c r="L197" s="1">
        <v>3</v>
      </c>
      <c r="M197" s="1">
        <v>86.59</v>
      </c>
      <c r="N197" t="s">
        <v>69</v>
      </c>
      <c r="O197" s="1">
        <v>6</v>
      </c>
      <c r="P197" s="1">
        <v>94.77</v>
      </c>
      <c r="Q197" s="1" t="s">
        <v>103</v>
      </c>
      <c r="R197" s="1">
        <v>2018</v>
      </c>
      <c r="S197" s="1">
        <v>1</v>
      </c>
      <c r="BK197">
        <v>197</v>
      </c>
      <c r="BL197" s="19" t="s">
        <v>69</v>
      </c>
      <c r="BM197" s="6">
        <v>8</v>
      </c>
      <c r="BN197" s="6">
        <v>96.78</v>
      </c>
      <c r="BO197" s="19" t="s">
        <v>26</v>
      </c>
      <c r="BP197" s="6">
        <v>6</v>
      </c>
      <c r="BQ197" s="6">
        <v>97.02</v>
      </c>
      <c r="BR197" s="1" t="s">
        <v>47</v>
      </c>
      <c r="BS197" s="1">
        <v>2015</v>
      </c>
      <c r="BT197" s="1" t="s">
        <v>5</v>
      </c>
    </row>
    <row r="198" spans="1:72" x14ac:dyDescent="0.5">
      <c r="A198" t="s">
        <v>73</v>
      </c>
      <c r="B198" s="1">
        <v>5</v>
      </c>
      <c r="C198" s="1">
        <v>86.42</v>
      </c>
      <c r="D198" t="s">
        <v>63</v>
      </c>
      <c r="E198" s="1">
        <v>6</v>
      </c>
      <c r="F198" s="1">
        <v>83.45</v>
      </c>
      <c r="G198" s="1" t="s">
        <v>51</v>
      </c>
      <c r="H198" s="1">
        <v>2018</v>
      </c>
      <c r="I198" s="1">
        <v>1</v>
      </c>
      <c r="K198" t="s">
        <v>73</v>
      </c>
      <c r="L198" s="1">
        <v>5</v>
      </c>
      <c r="M198" s="1">
        <v>86.42</v>
      </c>
      <c r="N198" t="s">
        <v>63</v>
      </c>
      <c r="O198" s="1">
        <v>6</v>
      </c>
      <c r="P198" s="1">
        <v>83.45</v>
      </c>
      <c r="Q198" s="1" t="s">
        <v>51</v>
      </c>
      <c r="R198" s="1">
        <v>2018</v>
      </c>
      <c r="S198" s="1">
        <v>1</v>
      </c>
      <c r="BK198">
        <v>198</v>
      </c>
      <c r="BL198" s="19" t="s">
        <v>50</v>
      </c>
      <c r="BM198" s="1">
        <v>6</v>
      </c>
      <c r="BN198" s="1">
        <v>96.72</v>
      </c>
      <c r="BO198" t="s">
        <v>65</v>
      </c>
      <c r="BP198" s="1">
        <v>4</v>
      </c>
      <c r="BQ198" s="1">
        <v>91.91</v>
      </c>
      <c r="BR198" s="1" t="s">
        <v>77</v>
      </c>
      <c r="BS198" s="1">
        <v>2014</v>
      </c>
      <c r="BT198" s="1">
        <v>1</v>
      </c>
    </row>
    <row r="199" spans="1:72" x14ac:dyDescent="0.5">
      <c r="A199" s="19" t="s">
        <v>75</v>
      </c>
      <c r="B199" s="6">
        <v>2</v>
      </c>
      <c r="C199" s="6">
        <v>86.28</v>
      </c>
      <c r="D199" s="19" t="s">
        <v>50</v>
      </c>
      <c r="E199" s="6">
        <v>6</v>
      </c>
      <c r="F199" s="6">
        <v>102.85</v>
      </c>
      <c r="G199" s="1" t="s">
        <v>47</v>
      </c>
      <c r="H199" s="1">
        <v>2014</v>
      </c>
      <c r="I199" s="1">
        <v>1</v>
      </c>
      <c r="K199" s="19" t="s">
        <v>75</v>
      </c>
      <c r="L199" s="6">
        <v>2</v>
      </c>
      <c r="M199" s="6">
        <v>86.28</v>
      </c>
      <c r="N199" s="19" t="s">
        <v>50</v>
      </c>
      <c r="O199" s="6">
        <v>6</v>
      </c>
      <c r="P199" s="6">
        <v>102.85</v>
      </c>
      <c r="Q199" s="1" t="s">
        <v>47</v>
      </c>
      <c r="R199" s="1">
        <v>2014</v>
      </c>
      <c r="S199" s="1">
        <v>1</v>
      </c>
      <c r="BK199">
        <v>199</v>
      </c>
      <c r="BL199" t="s">
        <v>0</v>
      </c>
      <c r="BM199" s="1">
        <v>4</v>
      </c>
      <c r="BN199" s="1">
        <v>96.71</v>
      </c>
      <c r="BO199" t="s">
        <v>1</v>
      </c>
      <c r="BP199" s="1">
        <v>8</v>
      </c>
      <c r="BQ199" s="1">
        <v>95.73</v>
      </c>
      <c r="BR199" s="1" t="s">
        <v>100</v>
      </c>
      <c r="BS199" s="22">
        <v>2019</v>
      </c>
      <c r="BT199" s="1" t="s">
        <v>5</v>
      </c>
    </row>
    <row r="200" spans="1:72" x14ac:dyDescent="0.5">
      <c r="A200" s="8" t="s">
        <v>1</v>
      </c>
      <c r="B200" s="1">
        <v>6</v>
      </c>
      <c r="C200" s="1">
        <v>86.28</v>
      </c>
      <c r="D200" t="s">
        <v>98</v>
      </c>
      <c r="E200" s="1">
        <v>2</v>
      </c>
      <c r="F200" s="1">
        <v>77.13</v>
      </c>
      <c r="G200" s="1" t="s">
        <v>51</v>
      </c>
      <c r="H200" s="1">
        <v>2019</v>
      </c>
      <c r="I200" s="1">
        <v>1</v>
      </c>
      <c r="K200" s="8" t="s">
        <v>1</v>
      </c>
      <c r="L200" s="1">
        <v>6</v>
      </c>
      <c r="M200" s="1">
        <v>86.28</v>
      </c>
      <c r="N200" t="s">
        <v>98</v>
      </c>
      <c r="O200" s="1">
        <v>2</v>
      </c>
      <c r="P200" s="1">
        <v>77.13</v>
      </c>
      <c r="Q200" s="1" t="s">
        <v>51</v>
      </c>
      <c r="R200" s="1">
        <v>2019</v>
      </c>
      <c r="S200" s="1">
        <v>1</v>
      </c>
      <c r="BK200">
        <v>200</v>
      </c>
      <c r="BL200" s="20" t="s">
        <v>26</v>
      </c>
      <c r="BM200" s="1">
        <v>6</v>
      </c>
      <c r="BN200" s="1">
        <v>96.7</v>
      </c>
      <c r="BO200" s="19" t="s">
        <v>52</v>
      </c>
      <c r="BP200" s="1">
        <v>10</v>
      </c>
      <c r="BQ200" s="1">
        <v>100.43</v>
      </c>
      <c r="BR200" s="19" t="s">
        <v>103</v>
      </c>
      <c r="BS200" s="1">
        <v>2015</v>
      </c>
      <c r="BT200" s="1" t="s">
        <v>6</v>
      </c>
    </row>
    <row r="201" spans="1:72" x14ac:dyDescent="0.5">
      <c r="A201" s="20" t="s">
        <v>74</v>
      </c>
      <c r="B201" s="1">
        <v>0</v>
      </c>
      <c r="C201" s="1">
        <v>86.24</v>
      </c>
      <c r="D201" s="19" t="s">
        <v>52</v>
      </c>
      <c r="E201" s="1">
        <v>6</v>
      </c>
      <c r="F201" s="1">
        <v>98.02</v>
      </c>
      <c r="G201" s="19" t="s">
        <v>103</v>
      </c>
      <c r="H201" s="1">
        <v>2015</v>
      </c>
      <c r="I201" s="1">
        <v>1</v>
      </c>
      <c r="K201" s="20" t="s">
        <v>74</v>
      </c>
      <c r="L201" s="1">
        <v>0</v>
      </c>
      <c r="M201" s="1">
        <v>86.24</v>
      </c>
      <c r="N201" s="19" t="s">
        <v>52</v>
      </c>
      <c r="O201" s="1">
        <v>6</v>
      </c>
      <c r="P201" s="1">
        <v>98.02</v>
      </c>
      <c r="Q201" s="19" t="s">
        <v>103</v>
      </c>
      <c r="R201" s="1">
        <v>2015</v>
      </c>
      <c r="S201" s="1">
        <v>1</v>
      </c>
      <c r="BK201">
        <v>201</v>
      </c>
      <c r="BL201" s="8" t="s">
        <v>4</v>
      </c>
      <c r="BM201" s="1">
        <v>6</v>
      </c>
      <c r="BN201" s="1">
        <v>96.67</v>
      </c>
      <c r="BO201" t="s">
        <v>89</v>
      </c>
      <c r="BP201" s="1">
        <v>0</v>
      </c>
      <c r="BQ201" s="1">
        <v>79.34</v>
      </c>
      <c r="BR201" s="1" t="s">
        <v>51</v>
      </c>
      <c r="BS201" s="1">
        <v>2019</v>
      </c>
      <c r="BT201" s="1">
        <v>1</v>
      </c>
    </row>
    <row r="202" spans="1:72" x14ac:dyDescent="0.5">
      <c r="A202" s="16" t="s">
        <v>59</v>
      </c>
      <c r="B202" s="17">
        <v>4</v>
      </c>
      <c r="C202" s="17">
        <v>86.22</v>
      </c>
      <c r="D202" s="16" t="s">
        <v>58</v>
      </c>
      <c r="E202" s="17">
        <v>6</v>
      </c>
      <c r="F202" s="17">
        <v>90.04</v>
      </c>
      <c r="G202" s="1" t="s">
        <v>47</v>
      </c>
      <c r="H202" s="1">
        <v>2013</v>
      </c>
      <c r="I202" s="1">
        <v>1</v>
      </c>
      <c r="K202" s="16" t="s">
        <v>59</v>
      </c>
      <c r="L202" s="17">
        <v>4</v>
      </c>
      <c r="M202" s="17">
        <v>86.22</v>
      </c>
      <c r="N202" s="16" t="s">
        <v>58</v>
      </c>
      <c r="O202" s="17">
        <v>6</v>
      </c>
      <c r="P202" s="17">
        <v>90.04</v>
      </c>
      <c r="Q202" s="1" t="s">
        <v>47</v>
      </c>
      <c r="R202" s="1">
        <v>2013</v>
      </c>
      <c r="S202" s="1">
        <v>1</v>
      </c>
      <c r="BK202">
        <v>202</v>
      </c>
      <c r="BL202" s="20" t="s">
        <v>78</v>
      </c>
      <c r="BM202" s="1">
        <v>5</v>
      </c>
      <c r="BN202" s="1">
        <v>96.66</v>
      </c>
      <c r="BO202" t="s">
        <v>61</v>
      </c>
      <c r="BP202" s="1">
        <v>10</v>
      </c>
      <c r="BQ202" s="1">
        <v>100.17</v>
      </c>
      <c r="BR202" s="1" t="s">
        <v>103</v>
      </c>
      <c r="BS202" s="1">
        <v>2017</v>
      </c>
      <c r="BT202" s="1" t="s">
        <v>5</v>
      </c>
    </row>
    <row r="203" spans="1:72" x14ac:dyDescent="0.5">
      <c r="A203" t="s">
        <v>73</v>
      </c>
      <c r="B203" s="1">
        <v>6</v>
      </c>
      <c r="C203" s="1">
        <v>86.03</v>
      </c>
      <c r="D203" t="s">
        <v>69</v>
      </c>
      <c r="E203" s="1">
        <v>5</v>
      </c>
      <c r="F203" s="1">
        <v>90.84</v>
      </c>
      <c r="G203" s="1" t="s">
        <v>100</v>
      </c>
      <c r="H203" s="22">
        <v>2019</v>
      </c>
      <c r="I203" s="22">
        <v>1</v>
      </c>
      <c r="K203" t="s">
        <v>73</v>
      </c>
      <c r="L203" s="1">
        <v>6</v>
      </c>
      <c r="M203" s="1">
        <v>86.03</v>
      </c>
      <c r="N203" t="s">
        <v>69</v>
      </c>
      <c r="O203" s="1">
        <v>5</v>
      </c>
      <c r="P203" s="1">
        <v>90.84</v>
      </c>
      <c r="Q203" s="1" t="s">
        <v>100</v>
      </c>
      <c r="R203" s="22">
        <v>2019</v>
      </c>
      <c r="S203" s="22">
        <v>1</v>
      </c>
      <c r="BK203">
        <v>203</v>
      </c>
      <c r="BL203" s="20" t="s">
        <v>50</v>
      </c>
      <c r="BM203" s="1">
        <v>10</v>
      </c>
      <c r="BN203" s="1">
        <v>96.63</v>
      </c>
      <c r="BO203" t="s">
        <v>0</v>
      </c>
      <c r="BP203" s="1">
        <v>9</v>
      </c>
      <c r="BQ203" s="1">
        <v>98.36</v>
      </c>
      <c r="BR203" s="1" t="s">
        <v>103</v>
      </c>
      <c r="BS203" s="1">
        <v>2017</v>
      </c>
      <c r="BT203" s="1" t="s">
        <v>5</v>
      </c>
    </row>
    <row r="204" spans="1:72" x14ac:dyDescent="0.5">
      <c r="A204" t="s">
        <v>61</v>
      </c>
      <c r="B204" s="1">
        <v>4</v>
      </c>
      <c r="C204" s="1">
        <v>86.03</v>
      </c>
      <c r="D204" t="s">
        <v>3</v>
      </c>
      <c r="E204" s="1">
        <v>6</v>
      </c>
      <c r="F204" s="1">
        <v>94.32</v>
      </c>
      <c r="G204" s="1" t="s">
        <v>51</v>
      </c>
      <c r="H204" s="1">
        <v>2018</v>
      </c>
      <c r="I204" s="1">
        <v>1</v>
      </c>
      <c r="K204" t="s">
        <v>61</v>
      </c>
      <c r="L204" s="1">
        <v>4</v>
      </c>
      <c r="M204" s="1">
        <v>86.03</v>
      </c>
      <c r="N204" t="s">
        <v>3</v>
      </c>
      <c r="O204" s="1">
        <v>6</v>
      </c>
      <c r="P204" s="1">
        <v>94.32</v>
      </c>
      <c r="Q204" s="1" t="s">
        <v>51</v>
      </c>
      <c r="R204" s="1">
        <v>2018</v>
      </c>
      <c r="S204" s="1">
        <v>1</v>
      </c>
      <c r="BK204">
        <v>204</v>
      </c>
      <c r="BL204" s="20" t="s">
        <v>61</v>
      </c>
      <c r="BM204" s="1">
        <v>8</v>
      </c>
      <c r="BN204" s="1">
        <v>96.63</v>
      </c>
      <c r="BO204" t="s">
        <v>73</v>
      </c>
      <c r="BP204" s="1">
        <v>11</v>
      </c>
      <c r="BQ204" s="1">
        <v>95.36</v>
      </c>
      <c r="BR204" s="1" t="s">
        <v>103</v>
      </c>
      <c r="BS204" s="1">
        <v>2017</v>
      </c>
      <c r="BT204" s="1" t="s">
        <v>7</v>
      </c>
    </row>
    <row r="205" spans="1:72" x14ac:dyDescent="0.5">
      <c r="A205" s="19" t="s">
        <v>60</v>
      </c>
      <c r="B205" s="6">
        <v>0</v>
      </c>
      <c r="C205" s="6">
        <v>86.02</v>
      </c>
      <c r="D205" s="19" t="s">
        <v>50</v>
      </c>
      <c r="E205" s="6">
        <v>6</v>
      </c>
      <c r="F205" s="6">
        <v>100.34</v>
      </c>
      <c r="G205" s="1" t="s">
        <v>47</v>
      </c>
      <c r="H205" s="1">
        <v>2015</v>
      </c>
      <c r="I205" s="1">
        <v>1</v>
      </c>
      <c r="K205" s="19" t="s">
        <v>60</v>
      </c>
      <c r="L205" s="6">
        <v>0</v>
      </c>
      <c r="M205" s="6">
        <v>86.02</v>
      </c>
      <c r="N205" s="19" t="s">
        <v>50</v>
      </c>
      <c r="O205" s="6">
        <v>6</v>
      </c>
      <c r="P205" s="6">
        <v>100.34</v>
      </c>
      <c r="Q205" s="1" t="s">
        <v>47</v>
      </c>
      <c r="R205" s="1">
        <v>2015</v>
      </c>
      <c r="S205" s="1">
        <v>1</v>
      </c>
      <c r="BK205">
        <v>205</v>
      </c>
      <c r="BL205" s="18" t="s">
        <v>3</v>
      </c>
      <c r="BM205" s="6">
        <v>6</v>
      </c>
      <c r="BN205" s="6">
        <v>96.61</v>
      </c>
      <c r="BO205" s="18" t="s">
        <v>50</v>
      </c>
      <c r="BP205" s="6">
        <v>10</v>
      </c>
      <c r="BQ205" s="6">
        <v>109.42</v>
      </c>
      <c r="BR205" s="1" t="s">
        <v>47</v>
      </c>
      <c r="BS205" s="1">
        <v>2013</v>
      </c>
      <c r="BT205" s="1" t="s">
        <v>6</v>
      </c>
    </row>
    <row r="206" spans="1:72" x14ac:dyDescent="0.5">
      <c r="A206" s="16" t="s">
        <v>65</v>
      </c>
      <c r="B206" s="17">
        <v>3</v>
      </c>
      <c r="C206" s="17">
        <v>86.01</v>
      </c>
      <c r="D206" s="16" t="s">
        <v>48</v>
      </c>
      <c r="E206" s="17">
        <v>6</v>
      </c>
      <c r="F206" s="17">
        <v>91.72</v>
      </c>
      <c r="G206" s="1" t="s">
        <v>47</v>
      </c>
      <c r="H206" s="1">
        <v>2013</v>
      </c>
      <c r="I206" s="1">
        <v>1</v>
      </c>
      <c r="K206" s="16" t="s">
        <v>65</v>
      </c>
      <c r="L206" s="17">
        <v>3</v>
      </c>
      <c r="M206" s="17">
        <v>86.01</v>
      </c>
      <c r="N206" s="16" t="s">
        <v>48</v>
      </c>
      <c r="O206" s="17">
        <v>6</v>
      </c>
      <c r="P206" s="17">
        <v>91.72</v>
      </c>
      <c r="Q206" s="1" t="s">
        <v>47</v>
      </c>
      <c r="R206" s="1">
        <v>2013</v>
      </c>
      <c r="S206" s="1">
        <v>1</v>
      </c>
      <c r="BK206">
        <v>206</v>
      </c>
      <c r="BL206" s="8" t="s">
        <v>1</v>
      </c>
      <c r="BM206" s="1">
        <v>8</v>
      </c>
      <c r="BN206" s="1">
        <v>96.59</v>
      </c>
      <c r="BO206" s="8" t="s">
        <v>27</v>
      </c>
      <c r="BP206" s="1">
        <v>3</v>
      </c>
      <c r="BQ206" s="1">
        <v>96.48</v>
      </c>
      <c r="BR206" s="1" t="s">
        <v>29</v>
      </c>
      <c r="BS206" s="1">
        <v>2019</v>
      </c>
      <c r="BT206" s="1" t="s">
        <v>5</v>
      </c>
    </row>
    <row r="207" spans="1:72" x14ac:dyDescent="0.5">
      <c r="A207" s="19" t="s">
        <v>75</v>
      </c>
      <c r="B207" s="6">
        <v>0</v>
      </c>
      <c r="C207" s="6">
        <v>85.81</v>
      </c>
      <c r="D207" s="19" t="s">
        <v>54</v>
      </c>
      <c r="E207" s="6">
        <v>6</v>
      </c>
      <c r="F207" s="6">
        <v>95.13</v>
      </c>
      <c r="G207" s="1" t="s">
        <v>47</v>
      </c>
      <c r="H207" s="1">
        <v>2015</v>
      </c>
      <c r="I207" s="1">
        <v>1</v>
      </c>
      <c r="K207" s="19" t="s">
        <v>75</v>
      </c>
      <c r="L207" s="6">
        <v>0</v>
      </c>
      <c r="M207" s="6">
        <v>85.81</v>
      </c>
      <c r="N207" s="19" t="s">
        <v>54</v>
      </c>
      <c r="O207" s="6">
        <v>6</v>
      </c>
      <c r="P207" s="6">
        <v>95.13</v>
      </c>
      <c r="Q207" s="1" t="s">
        <v>47</v>
      </c>
      <c r="R207" s="1">
        <v>2015</v>
      </c>
      <c r="S207" s="1">
        <v>1</v>
      </c>
      <c r="BK207">
        <v>207</v>
      </c>
      <c r="BL207" t="s">
        <v>1</v>
      </c>
      <c r="BM207" s="1">
        <v>9</v>
      </c>
      <c r="BN207" s="1">
        <v>96.57</v>
      </c>
      <c r="BO207" t="s">
        <v>78</v>
      </c>
      <c r="BP207" s="1">
        <v>10</v>
      </c>
      <c r="BQ207" s="1">
        <v>100.33</v>
      </c>
      <c r="BR207" s="1" t="s">
        <v>51</v>
      </c>
      <c r="BS207" s="1">
        <v>2018</v>
      </c>
      <c r="BT207" s="1" t="s">
        <v>5</v>
      </c>
    </row>
    <row r="208" spans="1:72" x14ac:dyDescent="0.5">
      <c r="A208" s="20" t="s">
        <v>49</v>
      </c>
      <c r="B208" s="1">
        <v>2</v>
      </c>
      <c r="C208" s="1">
        <v>85.78</v>
      </c>
      <c r="D208" t="s">
        <v>2</v>
      </c>
      <c r="E208" s="1">
        <v>6</v>
      </c>
      <c r="F208" s="1">
        <v>102.45</v>
      </c>
      <c r="G208" s="1" t="s">
        <v>103</v>
      </c>
      <c r="H208" s="1">
        <v>2018</v>
      </c>
      <c r="I208" s="1">
        <v>1</v>
      </c>
      <c r="K208" s="20" t="s">
        <v>49</v>
      </c>
      <c r="L208" s="1">
        <v>2</v>
      </c>
      <c r="M208" s="1">
        <v>85.78</v>
      </c>
      <c r="N208" t="s">
        <v>2</v>
      </c>
      <c r="O208" s="1">
        <v>6</v>
      </c>
      <c r="P208" s="1">
        <v>102.45</v>
      </c>
      <c r="Q208" s="1" t="s">
        <v>103</v>
      </c>
      <c r="R208" s="1">
        <v>2018</v>
      </c>
      <c r="S208" s="1">
        <v>1</v>
      </c>
      <c r="BK208">
        <v>208</v>
      </c>
      <c r="BL208" s="20" t="s">
        <v>55</v>
      </c>
      <c r="BM208" s="17">
        <v>10</v>
      </c>
      <c r="BN208" s="17">
        <v>96.56</v>
      </c>
      <c r="BO208" s="20" t="s">
        <v>45</v>
      </c>
      <c r="BP208" s="17">
        <v>5</v>
      </c>
      <c r="BQ208" s="17">
        <v>91.15</v>
      </c>
      <c r="BR208" s="6" t="s">
        <v>47</v>
      </c>
      <c r="BS208" s="6">
        <v>2016</v>
      </c>
      <c r="BT208" s="1" t="s">
        <v>5</v>
      </c>
    </row>
    <row r="209" spans="1:72" x14ac:dyDescent="0.5">
      <c r="A209" s="16" t="s">
        <v>53</v>
      </c>
      <c r="B209" s="1">
        <v>3</v>
      </c>
      <c r="C209" s="1">
        <v>85.72</v>
      </c>
      <c r="D209" s="19" t="s">
        <v>54</v>
      </c>
      <c r="E209" s="1">
        <v>6</v>
      </c>
      <c r="F209" s="1">
        <v>102.18</v>
      </c>
      <c r="G209" s="19" t="s">
        <v>103</v>
      </c>
      <c r="H209" s="1">
        <v>2015</v>
      </c>
      <c r="I209" s="1">
        <v>1</v>
      </c>
      <c r="K209" s="16" t="s">
        <v>53</v>
      </c>
      <c r="L209" s="1">
        <v>3</v>
      </c>
      <c r="M209" s="1">
        <v>85.72</v>
      </c>
      <c r="N209" s="19" t="s">
        <v>54</v>
      </c>
      <c r="O209" s="1">
        <v>6</v>
      </c>
      <c r="P209" s="1">
        <v>102.18</v>
      </c>
      <c r="Q209" s="19" t="s">
        <v>103</v>
      </c>
      <c r="R209" s="1">
        <v>2015</v>
      </c>
      <c r="S209" s="1">
        <v>1</v>
      </c>
      <c r="BK209">
        <v>209</v>
      </c>
      <c r="BL209" s="20" t="s">
        <v>69</v>
      </c>
      <c r="BM209" s="1">
        <v>6</v>
      </c>
      <c r="BN209" s="1">
        <v>96.53</v>
      </c>
      <c r="BO209" t="s">
        <v>30</v>
      </c>
      <c r="BP209" s="1">
        <v>1</v>
      </c>
      <c r="BQ209" s="1">
        <v>81.09</v>
      </c>
      <c r="BR209" s="1" t="s">
        <v>103</v>
      </c>
      <c r="BS209" s="1">
        <v>2016</v>
      </c>
      <c r="BT209" s="1">
        <v>1</v>
      </c>
    </row>
    <row r="210" spans="1:72" x14ac:dyDescent="0.5">
      <c r="A210" t="s">
        <v>0</v>
      </c>
      <c r="B210" s="1">
        <v>4</v>
      </c>
      <c r="C210" s="1">
        <v>85.71</v>
      </c>
      <c r="D210" t="s">
        <v>61</v>
      </c>
      <c r="E210" s="1">
        <v>6</v>
      </c>
      <c r="F210" s="1">
        <v>93.42</v>
      </c>
      <c r="G210" s="1" t="s">
        <v>51</v>
      </c>
      <c r="H210" s="1">
        <v>2017</v>
      </c>
      <c r="I210" s="1">
        <v>1</v>
      </c>
      <c r="K210" t="s">
        <v>0</v>
      </c>
      <c r="L210" s="1">
        <v>4</v>
      </c>
      <c r="M210" s="1">
        <v>85.71</v>
      </c>
      <c r="N210" t="s">
        <v>61</v>
      </c>
      <c r="O210" s="1">
        <v>6</v>
      </c>
      <c r="P210" s="1">
        <v>93.42</v>
      </c>
      <c r="Q210" s="1" t="s">
        <v>51</v>
      </c>
      <c r="R210" s="1">
        <v>2017</v>
      </c>
      <c r="S210" s="1">
        <v>1</v>
      </c>
      <c r="W210" s="1"/>
      <c r="BK210">
        <v>210</v>
      </c>
      <c r="BL210" s="20" t="s">
        <v>66</v>
      </c>
      <c r="BM210" s="1">
        <v>4</v>
      </c>
      <c r="BN210" s="1">
        <v>96.5</v>
      </c>
      <c r="BO210" s="19" t="s">
        <v>3</v>
      </c>
      <c r="BP210" s="1">
        <v>6</v>
      </c>
      <c r="BQ210" s="1">
        <v>92.55</v>
      </c>
      <c r="BR210" s="19" t="s">
        <v>103</v>
      </c>
      <c r="BS210" s="1">
        <v>2015</v>
      </c>
      <c r="BT210" s="1">
        <v>1</v>
      </c>
    </row>
    <row r="211" spans="1:72" x14ac:dyDescent="0.5">
      <c r="A211" s="16" t="s">
        <v>52</v>
      </c>
      <c r="B211" s="17">
        <v>5</v>
      </c>
      <c r="C211" s="17">
        <v>85.64</v>
      </c>
      <c r="D211" s="16" t="s">
        <v>60</v>
      </c>
      <c r="E211" s="17">
        <v>6</v>
      </c>
      <c r="F211" s="17">
        <v>83.77</v>
      </c>
      <c r="G211" s="1" t="s">
        <v>47</v>
      </c>
      <c r="H211" s="1">
        <v>2013</v>
      </c>
      <c r="I211" s="1">
        <v>1</v>
      </c>
      <c r="K211" s="16" t="s">
        <v>52</v>
      </c>
      <c r="L211" s="17">
        <v>5</v>
      </c>
      <c r="M211" s="17">
        <v>85.64</v>
      </c>
      <c r="N211" s="16" t="s">
        <v>60</v>
      </c>
      <c r="O211" s="17">
        <v>6</v>
      </c>
      <c r="P211" s="17">
        <v>83.77</v>
      </c>
      <c r="Q211" s="1" t="s">
        <v>47</v>
      </c>
      <c r="R211" s="1">
        <v>2013</v>
      </c>
      <c r="S211" s="1">
        <v>1</v>
      </c>
      <c r="W211" s="1"/>
      <c r="BK211">
        <v>211</v>
      </c>
      <c r="BL211" s="8" t="s">
        <v>27</v>
      </c>
      <c r="BM211" s="1">
        <v>3</v>
      </c>
      <c r="BN211" s="1">
        <v>96.48</v>
      </c>
      <c r="BO211" s="8" t="s">
        <v>1</v>
      </c>
      <c r="BP211" s="1">
        <v>8</v>
      </c>
      <c r="BQ211" s="1">
        <v>96.59</v>
      </c>
      <c r="BR211" s="1" t="s">
        <v>29</v>
      </c>
      <c r="BS211" s="1">
        <v>2019</v>
      </c>
      <c r="BT211" s="1" t="s">
        <v>5</v>
      </c>
    </row>
    <row r="212" spans="1:72" x14ac:dyDescent="0.5">
      <c r="A212" s="20" t="s">
        <v>63</v>
      </c>
      <c r="B212" s="1">
        <v>3</v>
      </c>
      <c r="C212" s="1">
        <v>85.52</v>
      </c>
      <c r="D212" t="s">
        <v>54</v>
      </c>
      <c r="E212" s="1">
        <v>6</v>
      </c>
      <c r="F212" s="1">
        <v>100.6</v>
      </c>
      <c r="G212" s="1" t="s">
        <v>103</v>
      </c>
      <c r="H212" s="1">
        <v>2016</v>
      </c>
      <c r="I212" s="1">
        <v>1</v>
      </c>
      <c r="K212" s="20" t="s">
        <v>63</v>
      </c>
      <c r="L212" s="1">
        <v>3</v>
      </c>
      <c r="M212" s="1">
        <v>85.52</v>
      </c>
      <c r="N212" t="s">
        <v>54</v>
      </c>
      <c r="O212" s="1">
        <v>6</v>
      </c>
      <c r="P212" s="1">
        <v>100.6</v>
      </c>
      <c r="Q212" s="1" t="s">
        <v>103</v>
      </c>
      <c r="R212" s="1">
        <v>2016</v>
      </c>
      <c r="S212" s="1">
        <v>1</v>
      </c>
      <c r="W212" s="1"/>
      <c r="BK212">
        <v>212</v>
      </c>
      <c r="BL212" s="19" t="s">
        <v>52</v>
      </c>
      <c r="BM212" s="6">
        <v>5</v>
      </c>
      <c r="BN212" s="6">
        <v>96.47</v>
      </c>
      <c r="BO212" s="19" t="s">
        <v>73</v>
      </c>
      <c r="BP212" s="6">
        <v>6</v>
      </c>
      <c r="BQ212" s="6">
        <v>98.66</v>
      </c>
      <c r="BR212" s="1" t="s">
        <v>47</v>
      </c>
      <c r="BS212" s="1">
        <v>2014</v>
      </c>
      <c r="BT212" s="1">
        <v>1</v>
      </c>
    </row>
    <row r="213" spans="1:72" x14ac:dyDescent="0.5">
      <c r="A213" t="s">
        <v>76</v>
      </c>
      <c r="B213" s="1">
        <v>2</v>
      </c>
      <c r="C213" s="1">
        <v>85.5</v>
      </c>
      <c r="D213" t="s">
        <v>78</v>
      </c>
      <c r="E213" s="1">
        <v>6</v>
      </c>
      <c r="F213" s="1">
        <v>88.29</v>
      </c>
      <c r="G213" s="1" t="s">
        <v>77</v>
      </c>
      <c r="H213" s="1">
        <v>2017</v>
      </c>
      <c r="I213" s="1">
        <v>1</v>
      </c>
      <c r="K213" t="s">
        <v>76</v>
      </c>
      <c r="L213" s="1">
        <v>2</v>
      </c>
      <c r="M213" s="1">
        <v>85.5</v>
      </c>
      <c r="N213" t="s">
        <v>78</v>
      </c>
      <c r="O213" s="1">
        <v>6</v>
      </c>
      <c r="P213" s="1">
        <v>88.29</v>
      </c>
      <c r="Q213" s="1" t="s">
        <v>77</v>
      </c>
      <c r="R213" s="1">
        <v>2017</v>
      </c>
      <c r="S213" s="1">
        <v>1</v>
      </c>
      <c r="W213" s="1"/>
      <c r="BK213">
        <v>213</v>
      </c>
      <c r="BL213" t="s">
        <v>4</v>
      </c>
      <c r="BM213" s="1">
        <v>6</v>
      </c>
      <c r="BN213" s="1">
        <v>96.47</v>
      </c>
      <c r="BO213" t="s">
        <v>53</v>
      </c>
      <c r="BP213" s="1">
        <v>1</v>
      </c>
      <c r="BQ213" s="1">
        <v>78.25</v>
      </c>
      <c r="BR213" s="1" t="s">
        <v>77</v>
      </c>
      <c r="BS213" s="1">
        <v>2017</v>
      </c>
      <c r="BT213" s="1">
        <v>1</v>
      </c>
    </row>
    <row r="214" spans="1:72" x14ac:dyDescent="0.5">
      <c r="A214" t="s">
        <v>102</v>
      </c>
      <c r="B214" s="1">
        <v>2</v>
      </c>
      <c r="C214" s="1">
        <v>85.16</v>
      </c>
      <c r="D214" t="s">
        <v>2</v>
      </c>
      <c r="E214" s="1">
        <v>6</v>
      </c>
      <c r="F214" s="1">
        <v>99.15</v>
      </c>
      <c r="G214" s="1" t="s">
        <v>100</v>
      </c>
      <c r="H214" s="1">
        <v>2018</v>
      </c>
      <c r="I214" s="1">
        <v>1</v>
      </c>
      <c r="K214" t="s">
        <v>102</v>
      </c>
      <c r="L214" s="1">
        <v>2</v>
      </c>
      <c r="M214" s="1">
        <v>85.16</v>
      </c>
      <c r="N214" t="s">
        <v>2</v>
      </c>
      <c r="O214" s="1">
        <v>6</v>
      </c>
      <c r="P214" s="1">
        <v>99.15</v>
      </c>
      <c r="Q214" s="1" t="s">
        <v>100</v>
      </c>
      <c r="R214" s="1">
        <v>2018</v>
      </c>
      <c r="S214" s="1">
        <v>1</v>
      </c>
      <c r="W214" s="1"/>
      <c r="BK214">
        <v>214</v>
      </c>
      <c r="BL214" s="8" t="s">
        <v>80</v>
      </c>
      <c r="BM214" s="1">
        <v>8</v>
      </c>
      <c r="BN214" s="1">
        <v>96.25</v>
      </c>
      <c r="BO214" s="8" t="s">
        <v>1</v>
      </c>
      <c r="BP214" s="1">
        <v>5</v>
      </c>
      <c r="BQ214" s="1">
        <v>98.25</v>
      </c>
      <c r="BR214" s="1" t="s">
        <v>51</v>
      </c>
      <c r="BS214" s="1">
        <v>2019</v>
      </c>
      <c r="BT214" s="1" t="s">
        <v>6</v>
      </c>
    </row>
    <row r="215" spans="1:72" x14ac:dyDescent="0.5">
      <c r="A215" t="s">
        <v>73</v>
      </c>
      <c r="B215" s="1">
        <v>0</v>
      </c>
      <c r="C215" s="1">
        <v>85</v>
      </c>
      <c r="D215" s="19" t="s">
        <v>54</v>
      </c>
      <c r="E215" s="1">
        <v>6</v>
      </c>
      <c r="F215" s="1">
        <v>95.94</v>
      </c>
      <c r="G215" s="1" t="s">
        <v>77</v>
      </c>
      <c r="H215" s="1">
        <v>2014</v>
      </c>
      <c r="I215" s="1">
        <v>1</v>
      </c>
      <c r="K215" t="s">
        <v>73</v>
      </c>
      <c r="L215" s="1">
        <v>0</v>
      </c>
      <c r="M215" s="1">
        <v>85</v>
      </c>
      <c r="N215" s="19" t="s">
        <v>54</v>
      </c>
      <c r="O215" s="1">
        <v>6</v>
      </c>
      <c r="P215" s="1">
        <v>95.94</v>
      </c>
      <c r="Q215" s="1" t="s">
        <v>77</v>
      </c>
      <c r="R215" s="1">
        <v>2014</v>
      </c>
      <c r="S215" s="1">
        <v>1</v>
      </c>
      <c r="W215" s="1"/>
      <c r="BK215">
        <v>215</v>
      </c>
      <c r="BL215" t="s">
        <v>80</v>
      </c>
      <c r="BM215" s="1">
        <v>10</v>
      </c>
      <c r="BN215" s="1">
        <v>96.21</v>
      </c>
      <c r="BO215" t="s">
        <v>4</v>
      </c>
      <c r="BP215" s="1">
        <v>8</v>
      </c>
      <c r="BQ215" s="1">
        <v>91.25</v>
      </c>
      <c r="BR215" s="1" t="s">
        <v>51</v>
      </c>
      <c r="BS215" s="1">
        <v>2017</v>
      </c>
      <c r="BT215" s="1" t="s">
        <v>5</v>
      </c>
    </row>
    <row r="216" spans="1:72" x14ac:dyDescent="0.5">
      <c r="A216" t="s">
        <v>91</v>
      </c>
      <c r="B216" s="1">
        <v>2</v>
      </c>
      <c r="C216" s="1">
        <v>84.99</v>
      </c>
      <c r="D216" t="s">
        <v>0</v>
      </c>
      <c r="E216" s="1">
        <v>6</v>
      </c>
      <c r="F216" s="1">
        <v>90.16</v>
      </c>
      <c r="G216" s="1" t="s">
        <v>100</v>
      </c>
      <c r="H216" s="22">
        <v>2019</v>
      </c>
      <c r="I216" s="22">
        <v>1</v>
      </c>
      <c r="K216" t="s">
        <v>91</v>
      </c>
      <c r="L216" s="1">
        <v>2</v>
      </c>
      <c r="M216" s="1">
        <v>84.99</v>
      </c>
      <c r="N216" t="s">
        <v>0</v>
      </c>
      <c r="O216" s="1">
        <v>6</v>
      </c>
      <c r="P216" s="1">
        <v>90.16</v>
      </c>
      <c r="Q216" s="1" t="s">
        <v>100</v>
      </c>
      <c r="R216" s="22">
        <v>2019</v>
      </c>
      <c r="S216" s="22">
        <v>1</v>
      </c>
      <c r="W216" s="1"/>
      <c r="BK216">
        <v>216</v>
      </c>
      <c r="BL216" t="s">
        <v>1</v>
      </c>
      <c r="BM216" s="1">
        <v>6</v>
      </c>
      <c r="BN216" s="1">
        <v>96.2</v>
      </c>
      <c r="BO216" t="s">
        <v>3</v>
      </c>
      <c r="BP216" s="1">
        <v>5</v>
      </c>
      <c r="BQ216" s="1">
        <v>93.61</v>
      </c>
      <c r="BR216" s="1" t="s">
        <v>100</v>
      </c>
      <c r="BS216" s="1">
        <v>2018</v>
      </c>
      <c r="BT216" s="1">
        <v>1</v>
      </c>
    </row>
    <row r="217" spans="1:72" x14ac:dyDescent="0.5">
      <c r="A217" t="s">
        <v>91</v>
      </c>
      <c r="B217" s="1">
        <v>3</v>
      </c>
      <c r="C217" s="1">
        <v>84.99</v>
      </c>
      <c r="D217" s="8" t="s">
        <v>4</v>
      </c>
      <c r="E217" s="1">
        <v>6</v>
      </c>
      <c r="F217" s="1">
        <v>84.08</v>
      </c>
      <c r="G217" s="1" t="s">
        <v>29</v>
      </c>
      <c r="H217" s="1">
        <v>2019</v>
      </c>
      <c r="I217" s="1">
        <v>1</v>
      </c>
      <c r="K217" t="s">
        <v>91</v>
      </c>
      <c r="L217" s="1">
        <v>3</v>
      </c>
      <c r="M217" s="1">
        <v>84.99</v>
      </c>
      <c r="N217" s="8" t="s">
        <v>4</v>
      </c>
      <c r="O217" s="1">
        <v>6</v>
      </c>
      <c r="P217" s="1">
        <v>84.08</v>
      </c>
      <c r="Q217" s="1" t="s">
        <v>29</v>
      </c>
      <c r="R217" s="1">
        <v>2019</v>
      </c>
      <c r="S217" s="1">
        <v>1</v>
      </c>
      <c r="W217" s="1"/>
      <c r="BK217">
        <v>217</v>
      </c>
      <c r="BL217" t="s">
        <v>4</v>
      </c>
      <c r="BM217" s="1">
        <v>8</v>
      </c>
      <c r="BN217" s="1">
        <v>96.13</v>
      </c>
      <c r="BO217" t="s">
        <v>0</v>
      </c>
      <c r="BP217" s="1">
        <v>10</v>
      </c>
      <c r="BQ217" s="1">
        <v>93.6</v>
      </c>
      <c r="BR217" s="1" t="s">
        <v>100</v>
      </c>
      <c r="BS217" s="1">
        <v>2018</v>
      </c>
      <c r="BT217" s="1" t="s">
        <v>5</v>
      </c>
    </row>
    <row r="218" spans="1:72" x14ac:dyDescent="0.5">
      <c r="A218" s="19" t="s">
        <v>49</v>
      </c>
      <c r="B218" s="6">
        <v>0</v>
      </c>
      <c r="C218" s="6">
        <v>84.77</v>
      </c>
      <c r="D218" s="19" t="s">
        <v>52</v>
      </c>
      <c r="E218" s="6">
        <v>6</v>
      </c>
      <c r="F218" s="6">
        <v>90.48</v>
      </c>
      <c r="G218" s="1" t="s">
        <v>47</v>
      </c>
      <c r="H218" s="1">
        <v>2015</v>
      </c>
      <c r="I218" s="1">
        <v>1</v>
      </c>
      <c r="K218" s="19" t="s">
        <v>49</v>
      </c>
      <c r="L218" s="6">
        <v>0</v>
      </c>
      <c r="M218" s="6">
        <v>84.77</v>
      </c>
      <c r="N218" s="19" t="s">
        <v>52</v>
      </c>
      <c r="O218" s="6">
        <v>6</v>
      </c>
      <c r="P218" s="6">
        <v>90.48</v>
      </c>
      <c r="Q218" s="1" t="s">
        <v>47</v>
      </c>
      <c r="R218" s="1">
        <v>2015</v>
      </c>
      <c r="S218" s="1">
        <v>1</v>
      </c>
      <c r="W218" s="1"/>
      <c r="BK218">
        <v>218</v>
      </c>
      <c r="BL218" s="20" t="s">
        <v>69</v>
      </c>
      <c r="BM218" s="1">
        <v>6</v>
      </c>
      <c r="BN218" s="1">
        <v>96.13</v>
      </c>
      <c r="BO218" t="s">
        <v>4</v>
      </c>
      <c r="BP218" s="1">
        <v>10</v>
      </c>
      <c r="BQ218" s="1">
        <v>103.93</v>
      </c>
      <c r="BR218" s="1" t="s">
        <v>103</v>
      </c>
      <c r="BS218" s="1">
        <v>2016</v>
      </c>
      <c r="BT218" s="1" t="s">
        <v>5</v>
      </c>
    </row>
    <row r="219" spans="1:72" x14ac:dyDescent="0.5">
      <c r="A219" s="19" t="s">
        <v>74</v>
      </c>
      <c r="B219" s="6">
        <v>1</v>
      </c>
      <c r="C219" s="6">
        <v>84.7</v>
      </c>
      <c r="D219" s="19" t="s">
        <v>69</v>
      </c>
      <c r="E219" s="6">
        <v>6</v>
      </c>
      <c r="F219" s="6">
        <v>92.85</v>
      </c>
      <c r="G219" s="1" t="s">
        <v>47</v>
      </c>
      <c r="H219" s="1">
        <v>2015</v>
      </c>
      <c r="I219" s="1">
        <v>1</v>
      </c>
      <c r="K219" s="19" t="s">
        <v>74</v>
      </c>
      <c r="L219" s="6">
        <v>1</v>
      </c>
      <c r="M219" s="6">
        <v>84.7</v>
      </c>
      <c r="N219" s="19" t="s">
        <v>69</v>
      </c>
      <c r="O219" s="6">
        <v>6</v>
      </c>
      <c r="P219" s="6">
        <v>92.85</v>
      </c>
      <c r="Q219" s="1" t="s">
        <v>47</v>
      </c>
      <c r="R219" s="1">
        <v>2015</v>
      </c>
      <c r="S219" s="1">
        <v>1</v>
      </c>
      <c r="W219" s="1"/>
      <c r="BK219">
        <v>219</v>
      </c>
      <c r="BL219" s="8" t="s">
        <v>2</v>
      </c>
      <c r="BM219" s="1">
        <v>8</v>
      </c>
      <c r="BN219" s="1">
        <v>96.02</v>
      </c>
      <c r="BO219" s="8" t="s">
        <v>1</v>
      </c>
      <c r="BP219" s="1">
        <v>3</v>
      </c>
      <c r="BQ219" s="1">
        <v>93.6</v>
      </c>
      <c r="BR219" s="1" t="s">
        <v>29</v>
      </c>
      <c r="BS219" s="1">
        <v>2019</v>
      </c>
      <c r="BT219" s="1" t="s">
        <v>6</v>
      </c>
    </row>
    <row r="220" spans="1:72" x14ac:dyDescent="0.5">
      <c r="A220" s="20" t="s">
        <v>49</v>
      </c>
      <c r="B220" s="1">
        <v>4</v>
      </c>
      <c r="C220" s="1">
        <v>84.69</v>
      </c>
      <c r="D220" t="s">
        <v>3</v>
      </c>
      <c r="E220" s="1">
        <v>6</v>
      </c>
      <c r="F220" s="1">
        <v>87.9</v>
      </c>
      <c r="G220" s="1" t="s">
        <v>103</v>
      </c>
      <c r="H220" s="1">
        <v>2017</v>
      </c>
      <c r="I220" s="1">
        <v>1</v>
      </c>
      <c r="K220" s="20" t="s">
        <v>49</v>
      </c>
      <c r="L220" s="1">
        <v>4</v>
      </c>
      <c r="M220" s="1">
        <v>84.69</v>
      </c>
      <c r="N220" t="s">
        <v>3</v>
      </c>
      <c r="O220" s="1">
        <v>6</v>
      </c>
      <c r="P220" s="1">
        <v>87.9</v>
      </c>
      <c r="Q220" s="1" t="s">
        <v>103</v>
      </c>
      <c r="R220" s="1">
        <v>2017</v>
      </c>
      <c r="S220" s="1">
        <v>1</v>
      </c>
      <c r="W220" s="1"/>
      <c r="BK220">
        <v>220</v>
      </c>
      <c r="BL220" s="8" t="s">
        <v>80</v>
      </c>
      <c r="BM220" s="1">
        <v>6</v>
      </c>
      <c r="BN220" s="1">
        <v>95.98</v>
      </c>
      <c r="BO220" t="s">
        <v>65</v>
      </c>
      <c r="BP220" s="1">
        <v>2</v>
      </c>
      <c r="BQ220" s="1">
        <v>89.51</v>
      </c>
      <c r="BR220" s="1" t="s">
        <v>29</v>
      </c>
      <c r="BS220" s="1">
        <v>2019</v>
      </c>
      <c r="BT220" s="1">
        <v>1</v>
      </c>
    </row>
    <row r="221" spans="1:72" x14ac:dyDescent="0.5">
      <c r="A221" s="20" t="s">
        <v>70</v>
      </c>
      <c r="B221" s="17">
        <v>6</v>
      </c>
      <c r="C221" s="17">
        <v>84.49</v>
      </c>
      <c r="D221" s="20" t="s">
        <v>26</v>
      </c>
      <c r="E221" s="17">
        <v>5</v>
      </c>
      <c r="F221" s="17">
        <v>88.53</v>
      </c>
      <c r="G221" s="6" t="s">
        <v>47</v>
      </c>
      <c r="H221" s="6">
        <v>2016</v>
      </c>
      <c r="I221" s="1">
        <v>1</v>
      </c>
      <c r="K221" s="20" t="s">
        <v>70</v>
      </c>
      <c r="L221" s="17">
        <v>6</v>
      </c>
      <c r="M221" s="17">
        <v>84.49</v>
      </c>
      <c r="N221" s="20" t="s">
        <v>26</v>
      </c>
      <c r="O221" s="17">
        <v>5</v>
      </c>
      <c r="P221" s="17">
        <v>88.53</v>
      </c>
      <c r="Q221" s="6" t="s">
        <v>47</v>
      </c>
      <c r="R221" s="6">
        <v>2016</v>
      </c>
      <c r="S221" s="1">
        <v>1</v>
      </c>
      <c r="W221" s="1"/>
      <c r="BK221">
        <v>221</v>
      </c>
      <c r="BL221" t="s">
        <v>55</v>
      </c>
      <c r="BM221" s="1">
        <v>10</v>
      </c>
      <c r="BN221" s="1">
        <v>95.95</v>
      </c>
      <c r="BO221" t="s">
        <v>4</v>
      </c>
      <c r="BP221" s="1">
        <v>7</v>
      </c>
      <c r="BQ221" s="1">
        <v>97.5</v>
      </c>
      <c r="BR221" s="1" t="s">
        <v>77</v>
      </c>
      <c r="BS221" s="1">
        <v>2016</v>
      </c>
      <c r="BT221" s="1" t="s">
        <v>5</v>
      </c>
    </row>
    <row r="222" spans="1:72" x14ac:dyDescent="0.5">
      <c r="A222" t="s">
        <v>30</v>
      </c>
      <c r="B222" s="1">
        <v>1</v>
      </c>
      <c r="C222" s="1">
        <v>84.35</v>
      </c>
      <c r="D222" s="19" t="s">
        <v>69</v>
      </c>
      <c r="E222" s="1">
        <v>6</v>
      </c>
      <c r="F222" s="1">
        <v>97.08</v>
      </c>
      <c r="G222" s="1" t="s">
        <v>77</v>
      </c>
      <c r="H222" s="1">
        <v>2014</v>
      </c>
      <c r="I222" s="1">
        <v>1</v>
      </c>
      <c r="K222" t="s">
        <v>30</v>
      </c>
      <c r="L222" s="1">
        <v>1</v>
      </c>
      <c r="M222" s="1">
        <v>84.35</v>
      </c>
      <c r="N222" s="19" t="s">
        <v>69</v>
      </c>
      <c r="O222" s="1">
        <v>6</v>
      </c>
      <c r="P222" s="1">
        <v>97.08</v>
      </c>
      <c r="Q222" s="1" t="s">
        <v>77</v>
      </c>
      <c r="R222" s="1">
        <v>2014</v>
      </c>
      <c r="S222" s="1">
        <v>1</v>
      </c>
      <c r="W222" s="1"/>
      <c r="BK222">
        <v>222</v>
      </c>
      <c r="BL222" s="19" t="s">
        <v>4</v>
      </c>
      <c r="BM222" s="6">
        <v>6</v>
      </c>
      <c r="BN222" s="6">
        <v>95.94</v>
      </c>
      <c r="BO222" s="19" t="s">
        <v>30</v>
      </c>
      <c r="BP222" s="6">
        <v>0</v>
      </c>
      <c r="BQ222" s="6">
        <v>72.900000000000006</v>
      </c>
      <c r="BR222" s="1" t="s">
        <v>47</v>
      </c>
      <c r="BS222" s="1">
        <v>2015</v>
      </c>
      <c r="BT222" s="1">
        <v>1</v>
      </c>
    </row>
    <row r="223" spans="1:72" x14ac:dyDescent="0.5">
      <c r="A223" s="19" t="s">
        <v>63</v>
      </c>
      <c r="B223" s="6">
        <v>0</v>
      </c>
      <c r="C223" s="6">
        <v>84.32</v>
      </c>
      <c r="D223" s="19" t="s">
        <v>55</v>
      </c>
      <c r="E223" s="6">
        <v>6</v>
      </c>
      <c r="F223" s="6">
        <v>103.66</v>
      </c>
      <c r="G223" s="1" t="s">
        <v>47</v>
      </c>
      <c r="H223" s="1">
        <v>2014</v>
      </c>
      <c r="I223" s="1">
        <v>1</v>
      </c>
      <c r="K223" s="19" t="s">
        <v>63</v>
      </c>
      <c r="L223" s="6">
        <v>0</v>
      </c>
      <c r="M223" s="6">
        <v>84.32</v>
      </c>
      <c r="N223" s="19" t="s">
        <v>55</v>
      </c>
      <c r="O223" s="6">
        <v>6</v>
      </c>
      <c r="P223" s="6">
        <v>103.66</v>
      </c>
      <c r="Q223" s="1" t="s">
        <v>47</v>
      </c>
      <c r="R223" s="1">
        <v>2014</v>
      </c>
      <c r="S223" s="1">
        <v>1</v>
      </c>
      <c r="W223" s="1"/>
      <c r="BK223">
        <v>223</v>
      </c>
      <c r="BL223" t="s">
        <v>26</v>
      </c>
      <c r="BM223" s="1">
        <v>6</v>
      </c>
      <c r="BN223" s="1">
        <v>95.94</v>
      </c>
      <c r="BO223" t="s">
        <v>53</v>
      </c>
      <c r="BP223" s="1">
        <v>2</v>
      </c>
      <c r="BQ223" s="1">
        <v>86.93</v>
      </c>
      <c r="BR223" s="1" t="s">
        <v>77</v>
      </c>
      <c r="BS223" s="1">
        <v>2016</v>
      </c>
      <c r="BT223" s="1">
        <v>1</v>
      </c>
    </row>
    <row r="224" spans="1:72" x14ac:dyDescent="0.5">
      <c r="A224" t="s">
        <v>26</v>
      </c>
      <c r="B224" s="1">
        <v>6</v>
      </c>
      <c r="C224" s="1">
        <v>84.3</v>
      </c>
      <c r="D224" t="s">
        <v>81</v>
      </c>
      <c r="E224" s="1">
        <v>3</v>
      </c>
      <c r="F224" s="1">
        <v>82.8</v>
      </c>
      <c r="G224" s="1" t="s">
        <v>51</v>
      </c>
      <c r="H224" s="1">
        <v>2017</v>
      </c>
      <c r="I224" s="1">
        <v>1</v>
      </c>
      <c r="K224" t="s">
        <v>26</v>
      </c>
      <c r="L224" s="1">
        <v>6</v>
      </c>
      <c r="M224" s="1">
        <v>84.3</v>
      </c>
      <c r="N224" t="s">
        <v>81</v>
      </c>
      <c r="O224" s="1">
        <v>3</v>
      </c>
      <c r="P224" s="1">
        <v>82.8</v>
      </c>
      <c r="Q224" s="1" t="s">
        <v>51</v>
      </c>
      <c r="R224" s="1">
        <v>2017</v>
      </c>
      <c r="S224" s="1">
        <v>1</v>
      </c>
      <c r="BK224">
        <v>224</v>
      </c>
      <c r="BL224" t="s">
        <v>26</v>
      </c>
      <c r="BM224" s="1">
        <v>6</v>
      </c>
      <c r="BN224" s="1">
        <v>95.94</v>
      </c>
      <c r="BO224" t="s">
        <v>79</v>
      </c>
      <c r="BP224" s="1">
        <v>0</v>
      </c>
      <c r="BQ224" s="1">
        <v>63.2</v>
      </c>
      <c r="BR224" s="1" t="s">
        <v>77</v>
      </c>
      <c r="BS224" s="1">
        <v>2017</v>
      </c>
      <c r="BT224" s="1">
        <v>1</v>
      </c>
    </row>
    <row r="225" spans="1:72" x14ac:dyDescent="0.5">
      <c r="A225" t="s">
        <v>96</v>
      </c>
      <c r="B225" s="1">
        <v>0</v>
      </c>
      <c r="C225" s="1">
        <v>84.28</v>
      </c>
      <c r="D225" t="s">
        <v>69</v>
      </c>
      <c r="E225" s="1">
        <v>6</v>
      </c>
      <c r="F225" s="1">
        <v>99.1</v>
      </c>
      <c r="G225" s="1" t="s">
        <v>51</v>
      </c>
      <c r="H225" s="1">
        <v>2018</v>
      </c>
      <c r="I225" s="1">
        <v>1</v>
      </c>
      <c r="K225" t="s">
        <v>96</v>
      </c>
      <c r="L225" s="1">
        <v>0</v>
      </c>
      <c r="M225" s="1">
        <v>84.28</v>
      </c>
      <c r="N225" t="s">
        <v>69</v>
      </c>
      <c r="O225" s="1">
        <v>6</v>
      </c>
      <c r="P225" s="1">
        <v>99.1</v>
      </c>
      <c r="Q225" s="1" t="s">
        <v>51</v>
      </c>
      <c r="R225" s="1">
        <v>2018</v>
      </c>
      <c r="S225" s="1">
        <v>1</v>
      </c>
      <c r="BK225">
        <v>225</v>
      </c>
      <c r="BL225" s="19" t="s">
        <v>54</v>
      </c>
      <c r="BM225" s="1">
        <v>6</v>
      </c>
      <c r="BN225" s="1">
        <v>95.94</v>
      </c>
      <c r="BO225" t="s">
        <v>73</v>
      </c>
      <c r="BP225" s="1">
        <v>0</v>
      </c>
      <c r="BQ225" s="1">
        <v>85</v>
      </c>
      <c r="BR225" s="1" t="s">
        <v>77</v>
      </c>
      <c r="BS225" s="1">
        <v>2014</v>
      </c>
      <c r="BT225" s="1">
        <v>1</v>
      </c>
    </row>
    <row r="226" spans="1:72" x14ac:dyDescent="0.5">
      <c r="A226" s="8" t="s">
        <v>4</v>
      </c>
      <c r="B226" s="1">
        <v>6</v>
      </c>
      <c r="C226" s="1">
        <v>84.08</v>
      </c>
      <c r="D226" t="s">
        <v>91</v>
      </c>
      <c r="E226" s="1">
        <v>3</v>
      </c>
      <c r="F226" s="1">
        <v>84.99</v>
      </c>
      <c r="G226" s="1" t="s">
        <v>29</v>
      </c>
      <c r="H226" s="1">
        <v>2019</v>
      </c>
      <c r="I226" s="1">
        <v>1</v>
      </c>
      <c r="K226" s="8" t="s">
        <v>4</v>
      </c>
      <c r="L226" s="1">
        <v>6</v>
      </c>
      <c r="M226" s="1">
        <v>84.08</v>
      </c>
      <c r="N226" t="s">
        <v>91</v>
      </c>
      <c r="O226" s="1">
        <v>3</v>
      </c>
      <c r="P226" s="1">
        <v>84.99</v>
      </c>
      <c r="Q226" s="1" t="s">
        <v>29</v>
      </c>
      <c r="R226" s="1">
        <v>2019</v>
      </c>
      <c r="S226" s="1">
        <v>1</v>
      </c>
      <c r="BK226">
        <v>226</v>
      </c>
      <c r="BL226" s="20" t="s">
        <v>45</v>
      </c>
      <c r="BM226" s="1">
        <v>6</v>
      </c>
      <c r="BN226" s="1">
        <v>95.94</v>
      </c>
      <c r="BO226" t="s">
        <v>104</v>
      </c>
      <c r="BP226" s="1">
        <v>0</v>
      </c>
      <c r="BQ226" s="1">
        <v>78.45</v>
      </c>
      <c r="BR226" s="1" t="s">
        <v>103</v>
      </c>
      <c r="BS226" s="1">
        <v>2016</v>
      </c>
      <c r="BT226" s="1">
        <v>1</v>
      </c>
    </row>
    <row r="227" spans="1:72" x14ac:dyDescent="0.5">
      <c r="A227" s="19" t="s">
        <v>26</v>
      </c>
      <c r="B227" s="6">
        <v>6</v>
      </c>
      <c r="C227" s="6">
        <v>84.07</v>
      </c>
      <c r="D227" s="19" t="s">
        <v>68</v>
      </c>
      <c r="E227" s="6">
        <v>1</v>
      </c>
      <c r="F227" s="6">
        <v>79.13</v>
      </c>
      <c r="G227" s="1" t="s">
        <v>47</v>
      </c>
      <c r="H227" s="1">
        <v>2014</v>
      </c>
      <c r="I227" s="1">
        <v>1</v>
      </c>
      <c r="K227" s="19" t="s">
        <v>26</v>
      </c>
      <c r="L227" s="6">
        <v>6</v>
      </c>
      <c r="M227" s="6">
        <v>84.07</v>
      </c>
      <c r="N227" s="19" t="s">
        <v>68</v>
      </c>
      <c r="O227" s="6">
        <v>1</v>
      </c>
      <c r="P227" s="6">
        <v>79.13</v>
      </c>
      <c r="Q227" s="1" t="s">
        <v>47</v>
      </c>
      <c r="R227" s="1">
        <v>2014</v>
      </c>
      <c r="S227" s="1">
        <v>1</v>
      </c>
      <c r="BK227">
        <v>227</v>
      </c>
      <c r="BL227" s="20" t="s">
        <v>55</v>
      </c>
      <c r="BM227" s="1">
        <v>5</v>
      </c>
      <c r="BN227" s="1">
        <v>95.91</v>
      </c>
      <c r="BO227" t="s">
        <v>52</v>
      </c>
      <c r="BP227" s="1">
        <v>10</v>
      </c>
      <c r="BQ227" s="1">
        <v>101.11</v>
      </c>
      <c r="BR227" s="1" t="s">
        <v>103</v>
      </c>
      <c r="BS227" s="1">
        <v>2016</v>
      </c>
      <c r="BT227" s="1" t="s">
        <v>5</v>
      </c>
    </row>
    <row r="228" spans="1:72" x14ac:dyDescent="0.5">
      <c r="A228" s="19" t="s">
        <v>30</v>
      </c>
      <c r="B228" s="6">
        <v>6</v>
      </c>
      <c r="C228" s="6">
        <v>84.07</v>
      </c>
      <c r="D228" s="19" t="s">
        <v>54</v>
      </c>
      <c r="E228" s="6">
        <v>5</v>
      </c>
      <c r="F228" s="6">
        <v>91.56</v>
      </c>
      <c r="G228" s="1" t="s">
        <v>47</v>
      </c>
      <c r="H228" s="1">
        <v>2014</v>
      </c>
      <c r="I228" s="1">
        <v>1</v>
      </c>
      <c r="K228" s="19" t="s">
        <v>30</v>
      </c>
      <c r="L228" s="6">
        <v>6</v>
      </c>
      <c r="M228" s="6">
        <v>84.07</v>
      </c>
      <c r="N228" s="19" t="s">
        <v>54</v>
      </c>
      <c r="O228" s="6">
        <v>5</v>
      </c>
      <c r="P228" s="6">
        <v>91.56</v>
      </c>
      <c r="Q228" s="1" t="s">
        <v>47</v>
      </c>
      <c r="R228" s="1">
        <v>2014</v>
      </c>
      <c r="S228" s="1">
        <v>1</v>
      </c>
      <c r="BK228">
        <v>228</v>
      </c>
      <c r="BL228" t="s">
        <v>50</v>
      </c>
      <c r="BM228" s="1">
        <v>6</v>
      </c>
      <c r="BN228" s="1">
        <v>95.9</v>
      </c>
      <c r="BO228" t="s">
        <v>73</v>
      </c>
      <c r="BP228" s="1">
        <v>4</v>
      </c>
      <c r="BQ228" s="1">
        <v>95.64</v>
      </c>
      <c r="BR228" s="1" t="s">
        <v>77</v>
      </c>
      <c r="BS228" s="1">
        <v>2017</v>
      </c>
      <c r="BT228" s="1">
        <v>1</v>
      </c>
    </row>
    <row r="229" spans="1:72" x14ac:dyDescent="0.5">
      <c r="A229" t="s">
        <v>85</v>
      </c>
      <c r="B229" s="1">
        <v>3</v>
      </c>
      <c r="C229" s="1">
        <v>83.93</v>
      </c>
      <c r="D229" s="19" t="s">
        <v>3</v>
      </c>
      <c r="E229" s="1">
        <v>6</v>
      </c>
      <c r="F229" s="1">
        <v>102.5</v>
      </c>
      <c r="G229" s="1" t="s">
        <v>77</v>
      </c>
      <c r="H229" s="1">
        <v>2014</v>
      </c>
      <c r="I229" s="1">
        <v>1</v>
      </c>
      <c r="K229" t="s">
        <v>85</v>
      </c>
      <c r="L229" s="1">
        <v>3</v>
      </c>
      <c r="M229" s="1">
        <v>83.93</v>
      </c>
      <c r="N229" s="19" t="s">
        <v>3</v>
      </c>
      <c r="O229" s="1">
        <v>6</v>
      </c>
      <c r="P229" s="1">
        <v>102.5</v>
      </c>
      <c r="Q229" s="1" t="s">
        <v>77</v>
      </c>
      <c r="R229" s="1">
        <v>2014</v>
      </c>
      <c r="S229" s="1">
        <v>1</v>
      </c>
      <c r="BK229">
        <v>229</v>
      </c>
      <c r="BL229" s="19" t="s">
        <v>4</v>
      </c>
      <c r="BM229" s="1">
        <v>6</v>
      </c>
      <c r="BN229" s="1">
        <v>95.88</v>
      </c>
      <c r="BO229" t="s">
        <v>107</v>
      </c>
      <c r="BP229" s="1">
        <v>5</v>
      </c>
      <c r="BQ229" s="1">
        <v>89.23</v>
      </c>
      <c r="BR229" s="19" t="s">
        <v>103</v>
      </c>
      <c r="BS229" s="1">
        <v>2015</v>
      </c>
      <c r="BT229" s="1">
        <v>1</v>
      </c>
    </row>
    <row r="230" spans="1:72" x14ac:dyDescent="0.5">
      <c r="A230" s="20" t="s">
        <v>102</v>
      </c>
      <c r="B230" s="1">
        <v>2</v>
      </c>
      <c r="C230" s="1">
        <v>83.84</v>
      </c>
      <c r="D230" t="s">
        <v>26</v>
      </c>
      <c r="E230" s="1">
        <v>6</v>
      </c>
      <c r="F230" s="1">
        <v>87</v>
      </c>
      <c r="G230" s="1" t="s">
        <v>103</v>
      </c>
      <c r="H230" s="1">
        <v>2017</v>
      </c>
      <c r="I230" s="1">
        <v>1</v>
      </c>
      <c r="K230" s="20" t="s">
        <v>102</v>
      </c>
      <c r="L230" s="1">
        <v>2</v>
      </c>
      <c r="M230" s="1">
        <v>83.84</v>
      </c>
      <c r="N230" t="s">
        <v>26</v>
      </c>
      <c r="O230" s="1">
        <v>6</v>
      </c>
      <c r="P230" s="1">
        <v>87</v>
      </c>
      <c r="Q230" s="1" t="s">
        <v>103</v>
      </c>
      <c r="R230" s="1">
        <v>2017</v>
      </c>
      <c r="S230" s="1">
        <v>1</v>
      </c>
      <c r="BK230">
        <v>230</v>
      </c>
      <c r="BL230" t="s">
        <v>63</v>
      </c>
      <c r="BM230" s="1">
        <v>8</v>
      </c>
      <c r="BN230" s="1">
        <v>95.86</v>
      </c>
      <c r="BO230" t="s">
        <v>1</v>
      </c>
      <c r="BP230" s="1">
        <v>7</v>
      </c>
      <c r="BQ230" s="1">
        <v>97.92</v>
      </c>
      <c r="BR230" s="1" t="s">
        <v>100</v>
      </c>
      <c r="BS230" s="22">
        <v>2019</v>
      </c>
      <c r="BT230" s="22" t="s">
        <v>7</v>
      </c>
    </row>
    <row r="231" spans="1:72" x14ac:dyDescent="0.5">
      <c r="A231" s="20" t="s">
        <v>105</v>
      </c>
      <c r="B231" s="1">
        <v>2</v>
      </c>
      <c r="C231" s="1">
        <v>83.83</v>
      </c>
      <c r="D231" t="s">
        <v>4</v>
      </c>
      <c r="E231" s="1">
        <v>6</v>
      </c>
      <c r="F231" s="1">
        <v>106.61</v>
      </c>
      <c r="G231" s="1" t="s">
        <v>103</v>
      </c>
      <c r="H231" s="1">
        <v>2016</v>
      </c>
      <c r="I231" s="1">
        <v>1</v>
      </c>
      <c r="K231" s="20" t="s">
        <v>105</v>
      </c>
      <c r="L231" s="1">
        <v>2</v>
      </c>
      <c r="M231" s="1">
        <v>83.83</v>
      </c>
      <c r="N231" t="s">
        <v>4</v>
      </c>
      <c r="O231" s="1">
        <v>6</v>
      </c>
      <c r="P231" s="1">
        <v>106.61</v>
      </c>
      <c r="Q231" s="1" t="s">
        <v>103</v>
      </c>
      <c r="R231" s="1">
        <v>2016</v>
      </c>
      <c r="S231" s="1">
        <v>1</v>
      </c>
      <c r="BK231">
        <v>231</v>
      </c>
      <c r="BL231" t="s">
        <v>80</v>
      </c>
      <c r="BM231" s="1">
        <v>6</v>
      </c>
      <c r="BN231" s="1">
        <v>95.8</v>
      </c>
      <c r="BO231" t="s">
        <v>92</v>
      </c>
      <c r="BP231" s="1">
        <v>2</v>
      </c>
      <c r="BQ231" s="1">
        <v>91.47</v>
      </c>
      <c r="BR231" s="1" t="s">
        <v>100</v>
      </c>
      <c r="BS231" s="1">
        <v>2018</v>
      </c>
      <c r="BT231" s="1">
        <v>1</v>
      </c>
    </row>
    <row r="232" spans="1:72" x14ac:dyDescent="0.5">
      <c r="A232" t="s">
        <v>61</v>
      </c>
      <c r="B232" s="1">
        <v>4</v>
      </c>
      <c r="C232" s="1">
        <v>83.8</v>
      </c>
      <c r="D232" s="8" t="s">
        <v>69</v>
      </c>
      <c r="E232" s="1">
        <v>6</v>
      </c>
      <c r="F232" s="1">
        <v>82.24</v>
      </c>
      <c r="G232" s="1" t="s">
        <v>51</v>
      </c>
      <c r="H232" s="1">
        <v>2019</v>
      </c>
      <c r="I232" s="1">
        <v>1</v>
      </c>
      <c r="K232" t="s">
        <v>61</v>
      </c>
      <c r="L232" s="1">
        <v>4</v>
      </c>
      <c r="M232" s="1">
        <v>83.8</v>
      </c>
      <c r="N232" s="8" t="s">
        <v>69</v>
      </c>
      <c r="O232" s="1">
        <v>6</v>
      </c>
      <c r="P232" s="1">
        <v>82.24</v>
      </c>
      <c r="Q232" s="1" t="s">
        <v>51</v>
      </c>
      <c r="R232" s="1">
        <v>2019</v>
      </c>
      <c r="S232" s="1">
        <v>1</v>
      </c>
      <c r="BK232">
        <v>232</v>
      </c>
      <c r="BL232" t="s">
        <v>1</v>
      </c>
      <c r="BM232" s="1">
        <v>11</v>
      </c>
      <c r="BN232" s="1">
        <v>95.79</v>
      </c>
      <c r="BO232" t="s">
        <v>69</v>
      </c>
      <c r="BP232" s="1">
        <v>8</v>
      </c>
      <c r="BQ232" s="1">
        <v>101.04</v>
      </c>
      <c r="BR232" s="1" t="s">
        <v>100</v>
      </c>
      <c r="BS232" s="1">
        <v>2018</v>
      </c>
      <c r="BT232" s="1" t="s">
        <v>6</v>
      </c>
    </row>
    <row r="233" spans="1:72" x14ac:dyDescent="0.5">
      <c r="A233" s="16" t="s">
        <v>60</v>
      </c>
      <c r="B233" s="17">
        <v>6</v>
      </c>
      <c r="C233" s="17">
        <v>83.77</v>
      </c>
      <c r="D233" s="16" t="s">
        <v>52</v>
      </c>
      <c r="E233" s="17">
        <v>5</v>
      </c>
      <c r="F233" s="17">
        <v>85.64</v>
      </c>
      <c r="G233" s="1" t="s">
        <v>47</v>
      </c>
      <c r="H233" s="1">
        <v>2013</v>
      </c>
      <c r="I233" s="1">
        <v>1</v>
      </c>
      <c r="K233" s="16" t="s">
        <v>60</v>
      </c>
      <c r="L233" s="17">
        <v>6</v>
      </c>
      <c r="M233" s="17">
        <v>83.77</v>
      </c>
      <c r="N233" s="16" t="s">
        <v>52</v>
      </c>
      <c r="O233" s="17">
        <v>5</v>
      </c>
      <c r="P233" s="17">
        <v>85.64</v>
      </c>
      <c r="Q233" s="1" t="s">
        <v>47</v>
      </c>
      <c r="R233" s="1">
        <v>2013</v>
      </c>
      <c r="S233" s="1">
        <v>1</v>
      </c>
      <c r="BK233">
        <v>233</v>
      </c>
      <c r="BL233" t="s">
        <v>54</v>
      </c>
      <c r="BM233" s="1">
        <v>9</v>
      </c>
      <c r="BN233" s="1">
        <v>95.79</v>
      </c>
      <c r="BO233" t="s">
        <v>26</v>
      </c>
      <c r="BP233" s="1">
        <v>10</v>
      </c>
      <c r="BQ233" s="1">
        <v>100.55</v>
      </c>
      <c r="BR233" s="1" t="s">
        <v>77</v>
      </c>
      <c r="BS233" s="1">
        <v>2015</v>
      </c>
      <c r="BT233" s="1" t="s">
        <v>6</v>
      </c>
    </row>
    <row r="234" spans="1:72" x14ac:dyDescent="0.5">
      <c r="A234" t="s">
        <v>3</v>
      </c>
      <c r="B234" s="1">
        <v>6</v>
      </c>
      <c r="C234" s="1">
        <v>83.74</v>
      </c>
      <c r="D234" t="s">
        <v>84</v>
      </c>
      <c r="E234" s="1">
        <v>2</v>
      </c>
      <c r="F234" s="1">
        <v>80.930000000000007</v>
      </c>
      <c r="G234" s="1" t="s">
        <v>77</v>
      </c>
      <c r="H234" s="1">
        <v>2017</v>
      </c>
      <c r="I234" s="1">
        <v>1</v>
      </c>
      <c r="K234" t="s">
        <v>3</v>
      </c>
      <c r="L234" s="1">
        <v>6</v>
      </c>
      <c r="M234" s="1">
        <v>83.74</v>
      </c>
      <c r="N234" t="s">
        <v>84</v>
      </c>
      <c r="O234" s="1">
        <v>2</v>
      </c>
      <c r="P234" s="1">
        <v>80.930000000000007</v>
      </c>
      <c r="Q234" s="1" t="s">
        <v>77</v>
      </c>
      <c r="R234" s="1">
        <v>2017</v>
      </c>
      <c r="S234" s="1">
        <v>1</v>
      </c>
      <c r="BK234">
        <v>234</v>
      </c>
      <c r="BL234" t="s">
        <v>4</v>
      </c>
      <c r="BM234" s="1">
        <v>5</v>
      </c>
      <c r="BN234" s="1">
        <v>95.75</v>
      </c>
      <c r="BO234" t="s">
        <v>88</v>
      </c>
      <c r="BP234" s="1">
        <v>11</v>
      </c>
      <c r="BQ234" s="1">
        <v>100.4</v>
      </c>
      <c r="BR234" s="1" t="s">
        <v>51</v>
      </c>
      <c r="BS234" s="1">
        <v>2018</v>
      </c>
      <c r="BT234" s="1" t="s">
        <v>6</v>
      </c>
    </row>
    <row r="235" spans="1:72" x14ac:dyDescent="0.5">
      <c r="A235" t="s">
        <v>92</v>
      </c>
      <c r="B235" s="1">
        <v>2</v>
      </c>
      <c r="C235" s="1">
        <v>83.49</v>
      </c>
      <c r="D235" s="8" t="s">
        <v>2</v>
      </c>
      <c r="E235" s="1">
        <v>6</v>
      </c>
      <c r="F235" s="1">
        <v>93.24</v>
      </c>
      <c r="G235" s="1" t="s">
        <v>51</v>
      </c>
      <c r="H235" s="1">
        <v>2019</v>
      </c>
      <c r="I235" s="1">
        <v>1</v>
      </c>
      <c r="K235" t="s">
        <v>92</v>
      </c>
      <c r="L235" s="1">
        <v>2</v>
      </c>
      <c r="M235" s="1">
        <v>83.49</v>
      </c>
      <c r="N235" s="8" t="s">
        <v>2</v>
      </c>
      <c r="O235" s="1">
        <v>6</v>
      </c>
      <c r="P235" s="1">
        <v>93.24</v>
      </c>
      <c r="Q235" s="1" t="s">
        <v>51</v>
      </c>
      <c r="R235" s="1">
        <v>2019</v>
      </c>
      <c r="S235" s="1">
        <v>1</v>
      </c>
      <c r="BK235">
        <v>235</v>
      </c>
      <c r="BL235" t="s">
        <v>1</v>
      </c>
      <c r="BM235" s="1">
        <v>8</v>
      </c>
      <c r="BN235" s="1">
        <v>95.73</v>
      </c>
      <c r="BO235" t="s">
        <v>0</v>
      </c>
      <c r="BP235" s="1">
        <v>4</v>
      </c>
      <c r="BQ235" s="1">
        <v>96.71</v>
      </c>
      <c r="BR235" s="1" t="s">
        <v>100</v>
      </c>
      <c r="BS235" s="22">
        <v>2019</v>
      </c>
      <c r="BT235" s="1" t="s">
        <v>5</v>
      </c>
    </row>
    <row r="236" spans="1:72" x14ac:dyDescent="0.5">
      <c r="A236" s="20" t="s">
        <v>110</v>
      </c>
      <c r="B236" s="1">
        <v>6</v>
      </c>
      <c r="C236" s="1">
        <v>83.46</v>
      </c>
      <c r="D236" t="s">
        <v>78</v>
      </c>
      <c r="E236" s="1">
        <v>4</v>
      </c>
      <c r="F236" s="1">
        <v>83.45</v>
      </c>
      <c r="G236" s="1" t="s">
        <v>103</v>
      </c>
      <c r="H236" s="1">
        <v>2018</v>
      </c>
      <c r="I236" s="1">
        <v>1</v>
      </c>
      <c r="K236" s="20" t="s">
        <v>110</v>
      </c>
      <c r="L236" s="1">
        <v>6</v>
      </c>
      <c r="M236" s="1">
        <v>83.46</v>
      </c>
      <c r="N236" t="s">
        <v>78</v>
      </c>
      <c r="O236" s="1">
        <v>4</v>
      </c>
      <c r="P236" s="1">
        <v>83.45</v>
      </c>
      <c r="Q236" s="1" t="s">
        <v>103</v>
      </c>
      <c r="R236" s="1">
        <v>2018</v>
      </c>
      <c r="S236" s="1">
        <v>1</v>
      </c>
      <c r="BK236">
        <v>236</v>
      </c>
      <c r="BL236" t="s">
        <v>55</v>
      </c>
      <c r="BM236" s="1">
        <v>6</v>
      </c>
      <c r="BN236" s="1">
        <v>95.64</v>
      </c>
      <c r="BO236" t="s">
        <v>81</v>
      </c>
      <c r="BP236" s="1">
        <v>1</v>
      </c>
      <c r="BQ236" s="1">
        <v>86.71</v>
      </c>
      <c r="BR236" s="1" t="s">
        <v>77</v>
      </c>
      <c r="BS236" s="1">
        <v>2016</v>
      </c>
      <c r="BT236" s="1">
        <v>1</v>
      </c>
    </row>
    <row r="237" spans="1:72" x14ac:dyDescent="0.5">
      <c r="A237" t="s">
        <v>63</v>
      </c>
      <c r="B237" s="1">
        <v>6</v>
      </c>
      <c r="C237" s="1">
        <v>83.45</v>
      </c>
      <c r="D237" t="s">
        <v>73</v>
      </c>
      <c r="E237" s="1">
        <v>5</v>
      </c>
      <c r="F237" s="1">
        <v>86.42</v>
      </c>
      <c r="G237" s="1" t="s">
        <v>51</v>
      </c>
      <c r="H237" s="1">
        <v>2018</v>
      </c>
      <c r="I237" s="1">
        <v>1</v>
      </c>
      <c r="K237" t="s">
        <v>63</v>
      </c>
      <c r="L237" s="1">
        <v>6</v>
      </c>
      <c r="M237" s="1">
        <v>83.45</v>
      </c>
      <c r="N237" t="s">
        <v>73</v>
      </c>
      <c r="O237" s="1">
        <v>5</v>
      </c>
      <c r="P237" s="1">
        <v>86.42</v>
      </c>
      <c r="Q237" s="1" t="s">
        <v>51</v>
      </c>
      <c r="R237" s="1">
        <v>2018</v>
      </c>
      <c r="S237" s="1">
        <v>1</v>
      </c>
      <c r="BK237">
        <v>237</v>
      </c>
      <c r="BL237" t="s">
        <v>73</v>
      </c>
      <c r="BM237" s="1">
        <v>4</v>
      </c>
      <c r="BN237" s="1">
        <v>95.64</v>
      </c>
      <c r="BO237" t="s">
        <v>50</v>
      </c>
      <c r="BP237" s="1">
        <v>6</v>
      </c>
      <c r="BQ237" s="1">
        <v>95.9</v>
      </c>
      <c r="BR237" s="1" t="s">
        <v>77</v>
      </c>
      <c r="BS237" s="1">
        <v>2017</v>
      </c>
      <c r="BT237" s="1">
        <v>1</v>
      </c>
    </row>
    <row r="238" spans="1:72" x14ac:dyDescent="0.5">
      <c r="A238" s="20" t="s">
        <v>78</v>
      </c>
      <c r="B238" s="1">
        <v>4</v>
      </c>
      <c r="C238" s="1">
        <v>83.45</v>
      </c>
      <c r="D238" t="s">
        <v>110</v>
      </c>
      <c r="E238" s="1">
        <v>6</v>
      </c>
      <c r="F238" s="1">
        <v>83.46</v>
      </c>
      <c r="G238" s="1" t="s">
        <v>103</v>
      </c>
      <c r="H238" s="1">
        <v>2018</v>
      </c>
      <c r="I238" s="1">
        <v>1</v>
      </c>
      <c r="K238" s="20" t="s">
        <v>78</v>
      </c>
      <c r="L238" s="1">
        <v>4</v>
      </c>
      <c r="M238" s="1">
        <v>83.45</v>
      </c>
      <c r="N238" t="s">
        <v>110</v>
      </c>
      <c r="O238" s="1">
        <v>6</v>
      </c>
      <c r="P238" s="1">
        <v>83.46</v>
      </c>
      <c r="Q238" s="1" t="s">
        <v>103</v>
      </c>
      <c r="R238" s="1">
        <v>2018</v>
      </c>
      <c r="S238" s="1">
        <v>1</v>
      </c>
      <c r="BK238">
        <v>238</v>
      </c>
      <c r="BL238" s="20" t="s">
        <v>69</v>
      </c>
      <c r="BM238" s="17">
        <v>10</v>
      </c>
      <c r="BN238" s="17">
        <v>95.6</v>
      </c>
      <c r="BO238" s="20" t="s">
        <v>70</v>
      </c>
      <c r="BP238" s="17">
        <v>4</v>
      </c>
      <c r="BQ238" s="17">
        <v>91.17</v>
      </c>
      <c r="BR238" s="6" t="s">
        <v>47</v>
      </c>
      <c r="BS238" s="6">
        <v>2016</v>
      </c>
      <c r="BT238" s="1" t="s">
        <v>5</v>
      </c>
    </row>
    <row r="239" spans="1:72" x14ac:dyDescent="0.5">
      <c r="A239" s="19" t="s">
        <v>62</v>
      </c>
      <c r="B239" s="6">
        <v>1</v>
      </c>
      <c r="C239" s="6">
        <v>83.34</v>
      </c>
      <c r="D239" s="19" t="s">
        <v>26</v>
      </c>
      <c r="E239" s="6">
        <v>6</v>
      </c>
      <c r="F239" s="6">
        <v>91.63</v>
      </c>
      <c r="G239" s="1" t="s">
        <v>47</v>
      </c>
      <c r="H239" s="1">
        <v>2015</v>
      </c>
      <c r="I239" s="1">
        <v>1</v>
      </c>
      <c r="K239" s="19" t="s">
        <v>62</v>
      </c>
      <c r="L239" s="6">
        <v>1</v>
      </c>
      <c r="M239" s="6">
        <v>83.34</v>
      </c>
      <c r="N239" s="19" t="s">
        <v>26</v>
      </c>
      <c r="O239" s="6">
        <v>6</v>
      </c>
      <c r="P239" s="6">
        <v>91.63</v>
      </c>
      <c r="Q239" s="1" t="s">
        <v>47</v>
      </c>
      <c r="R239" s="1">
        <v>2015</v>
      </c>
      <c r="S239" s="1">
        <v>1</v>
      </c>
      <c r="BK239">
        <v>239</v>
      </c>
      <c r="BL239" t="s">
        <v>86</v>
      </c>
      <c r="BM239" s="1">
        <v>10</v>
      </c>
      <c r="BN239" s="1">
        <v>95.58</v>
      </c>
      <c r="BO239" t="s">
        <v>63</v>
      </c>
      <c r="BP239" s="1">
        <v>7</v>
      </c>
      <c r="BQ239" s="1">
        <v>90.91</v>
      </c>
      <c r="BR239" s="1" t="s">
        <v>51</v>
      </c>
      <c r="BS239" s="1">
        <v>2018</v>
      </c>
      <c r="BT239" s="1" t="s">
        <v>5</v>
      </c>
    </row>
    <row r="240" spans="1:72" x14ac:dyDescent="0.5">
      <c r="A240" s="19" t="s">
        <v>65</v>
      </c>
      <c r="B240" s="6">
        <v>1</v>
      </c>
      <c r="C240" s="6">
        <v>83.27</v>
      </c>
      <c r="D240" s="19" t="s">
        <v>66</v>
      </c>
      <c r="E240" s="6">
        <v>6</v>
      </c>
      <c r="F240" s="6">
        <v>98.48</v>
      </c>
      <c r="G240" s="1" t="s">
        <v>47</v>
      </c>
      <c r="H240" s="1">
        <v>2015</v>
      </c>
      <c r="I240" s="1">
        <v>1</v>
      </c>
      <c r="K240" s="19" t="s">
        <v>65</v>
      </c>
      <c r="L240" s="6">
        <v>1</v>
      </c>
      <c r="M240" s="6">
        <v>83.27</v>
      </c>
      <c r="N240" s="19" t="s">
        <v>66</v>
      </c>
      <c r="O240" s="6">
        <v>6</v>
      </c>
      <c r="P240" s="6">
        <v>98.48</v>
      </c>
      <c r="Q240" s="1" t="s">
        <v>47</v>
      </c>
      <c r="R240" s="1">
        <v>2015</v>
      </c>
      <c r="S240" s="1">
        <v>1</v>
      </c>
      <c r="BK240">
        <v>240</v>
      </c>
      <c r="BL240" t="s">
        <v>80</v>
      </c>
      <c r="BM240" s="1">
        <v>8</v>
      </c>
      <c r="BN240" s="1">
        <v>95.53</v>
      </c>
      <c r="BO240" t="s">
        <v>2</v>
      </c>
      <c r="BP240" s="1">
        <v>5</v>
      </c>
      <c r="BQ240" s="1">
        <v>98.03</v>
      </c>
      <c r="BR240" s="1" t="s">
        <v>100</v>
      </c>
      <c r="BS240" s="22">
        <v>2019</v>
      </c>
      <c r="BT240" s="1" t="s">
        <v>5</v>
      </c>
    </row>
    <row r="241" spans="1:72" x14ac:dyDescent="0.5">
      <c r="A241" s="20" t="s">
        <v>65</v>
      </c>
      <c r="B241" s="1">
        <v>2</v>
      </c>
      <c r="C241" s="1">
        <v>82.99</v>
      </c>
      <c r="D241" s="19" t="s">
        <v>45</v>
      </c>
      <c r="E241" s="1">
        <v>6</v>
      </c>
      <c r="F241" s="1">
        <v>101.97</v>
      </c>
      <c r="G241" s="19" t="s">
        <v>103</v>
      </c>
      <c r="H241" s="1">
        <v>2015</v>
      </c>
      <c r="I241" s="1">
        <v>1</v>
      </c>
      <c r="K241" s="20" t="s">
        <v>65</v>
      </c>
      <c r="L241" s="1">
        <v>2</v>
      </c>
      <c r="M241" s="1">
        <v>82.99</v>
      </c>
      <c r="N241" s="19" t="s">
        <v>45</v>
      </c>
      <c r="O241" s="1">
        <v>6</v>
      </c>
      <c r="P241" s="1">
        <v>101.97</v>
      </c>
      <c r="Q241" s="19" t="s">
        <v>103</v>
      </c>
      <c r="R241" s="1">
        <v>2015</v>
      </c>
      <c r="S241" s="1">
        <v>1</v>
      </c>
      <c r="BK241">
        <v>241</v>
      </c>
      <c r="BL241" s="8" t="s">
        <v>0</v>
      </c>
      <c r="BM241" s="1">
        <v>6</v>
      </c>
      <c r="BN241" s="1">
        <v>95.49</v>
      </c>
      <c r="BO241" t="s">
        <v>49</v>
      </c>
      <c r="BP241" s="1">
        <v>5</v>
      </c>
      <c r="BQ241" s="1">
        <v>90.35</v>
      </c>
      <c r="BR241" s="1" t="s">
        <v>29</v>
      </c>
      <c r="BS241" s="1">
        <v>2019</v>
      </c>
      <c r="BT241" s="1">
        <v>1</v>
      </c>
    </row>
    <row r="242" spans="1:72" x14ac:dyDescent="0.5">
      <c r="A242" t="s">
        <v>0</v>
      </c>
      <c r="B242" s="1">
        <v>6</v>
      </c>
      <c r="C242" s="1">
        <v>82.84</v>
      </c>
      <c r="D242" t="s">
        <v>97</v>
      </c>
      <c r="E242" s="1">
        <v>4</v>
      </c>
      <c r="F242" s="1">
        <v>81.86</v>
      </c>
      <c r="G242" s="1" t="s">
        <v>51</v>
      </c>
      <c r="H242" s="1">
        <v>2018</v>
      </c>
      <c r="I242" s="1">
        <v>1</v>
      </c>
      <c r="K242" t="s">
        <v>0</v>
      </c>
      <c r="L242" s="1">
        <v>6</v>
      </c>
      <c r="M242" s="1">
        <v>82.84</v>
      </c>
      <c r="N242" t="s">
        <v>97</v>
      </c>
      <c r="O242" s="1">
        <v>4</v>
      </c>
      <c r="P242" s="1">
        <v>81.86</v>
      </c>
      <c r="Q242" s="1" t="s">
        <v>51</v>
      </c>
      <c r="R242" s="1">
        <v>2018</v>
      </c>
      <c r="S242" s="1">
        <v>1</v>
      </c>
      <c r="BK242">
        <v>242</v>
      </c>
      <c r="BL242" t="s">
        <v>81</v>
      </c>
      <c r="BM242" s="1">
        <v>0</v>
      </c>
      <c r="BN242" s="1">
        <v>95.37</v>
      </c>
      <c r="BO242" t="s">
        <v>80</v>
      </c>
      <c r="BP242" s="1">
        <v>6</v>
      </c>
      <c r="BQ242" s="1">
        <v>106.09</v>
      </c>
      <c r="BR242" s="1" t="s">
        <v>77</v>
      </c>
      <c r="BS242" s="1">
        <v>2017</v>
      </c>
      <c r="BT242" s="1">
        <v>1</v>
      </c>
    </row>
    <row r="243" spans="1:72" x14ac:dyDescent="0.5">
      <c r="A243" s="20" t="s">
        <v>60</v>
      </c>
      <c r="B243" s="1">
        <v>4</v>
      </c>
      <c r="C243" s="1">
        <v>82.83</v>
      </c>
      <c r="D243" t="s">
        <v>55</v>
      </c>
      <c r="E243" s="1">
        <v>6</v>
      </c>
      <c r="F243" s="1">
        <v>91.34</v>
      </c>
      <c r="G243" s="1" t="s">
        <v>103</v>
      </c>
      <c r="H243" s="1">
        <v>2016</v>
      </c>
      <c r="I243" s="1">
        <v>1</v>
      </c>
      <c r="K243" s="20" t="s">
        <v>60</v>
      </c>
      <c r="L243" s="1">
        <v>4</v>
      </c>
      <c r="M243" s="1">
        <v>82.83</v>
      </c>
      <c r="N243" t="s">
        <v>55</v>
      </c>
      <c r="O243" s="1">
        <v>6</v>
      </c>
      <c r="P243" s="1">
        <v>91.34</v>
      </c>
      <c r="Q243" s="1" t="s">
        <v>103</v>
      </c>
      <c r="R243" s="1">
        <v>2016</v>
      </c>
      <c r="S243" s="1">
        <v>1</v>
      </c>
      <c r="BK243">
        <v>243</v>
      </c>
      <c r="BL243" s="20" t="s">
        <v>73</v>
      </c>
      <c r="BM243" s="1">
        <v>11</v>
      </c>
      <c r="BN243" s="1">
        <v>95.36</v>
      </c>
      <c r="BO243" t="s">
        <v>61</v>
      </c>
      <c r="BP243" s="1">
        <v>8</v>
      </c>
      <c r="BQ243" s="1">
        <v>96.63</v>
      </c>
      <c r="BR243" s="1" t="s">
        <v>103</v>
      </c>
      <c r="BS243" s="1">
        <v>2017</v>
      </c>
      <c r="BT243" s="1" t="s">
        <v>7</v>
      </c>
    </row>
    <row r="244" spans="1:72" x14ac:dyDescent="0.5">
      <c r="A244" t="s">
        <v>81</v>
      </c>
      <c r="B244" s="1">
        <v>3</v>
      </c>
      <c r="C244" s="1">
        <v>82.8</v>
      </c>
      <c r="D244" t="s">
        <v>26</v>
      </c>
      <c r="E244" s="1">
        <v>6</v>
      </c>
      <c r="F244" s="1">
        <v>84.3</v>
      </c>
      <c r="G244" s="1" t="s">
        <v>51</v>
      </c>
      <c r="H244" s="1">
        <v>2017</v>
      </c>
      <c r="I244" s="1">
        <v>1</v>
      </c>
      <c r="K244" t="s">
        <v>81</v>
      </c>
      <c r="L244" s="1">
        <v>3</v>
      </c>
      <c r="M244" s="1">
        <v>82.8</v>
      </c>
      <c r="N244" t="s">
        <v>26</v>
      </c>
      <c r="O244" s="1">
        <v>6</v>
      </c>
      <c r="P244" s="1">
        <v>84.3</v>
      </c>
      <c r="Q244" s="1" t="s">
        <v>51</v>
      </c>
      <c r="R244" s="1">
        <v>2017</v>
      </c>
      <c r="S244" s="1">
        <v>1</v>
      </c>
      <c r="BK244">
        <v>244</v>
      </c>
      <c r="BL244" s="20" t="s">
        <v>0</v>
      </c>
      <c r="BM244" s="1">
        <v>6</v>
      </c>
      <c r="BN244" s="1">
        <v>95.34</v>
      </c>
      <c r="BO244" t="s">
        <v>30</v>
      </c>
      <c r="BP244" s="1">
        <v>4</v>
      </c>
      <c r="BQ244" s="1">
        <v>91.12</v>
      </c>
      <c r="BR244" s="1" t="s">
        <v>103</v>
      </c>
      <c r="BS244" s="1">
        <v>2018</v>
      </c>
      <c r="BT244" s="1">
        <v>1</v>
      </c>
    </row>
    <row r="245" spans="1:72" x14ac:dyDescent="0.5">
      <c r="A245" s="16" t="s">
        <v>67</v>
      </c>
      <c r="B245" s="17">
        <v>0</v>
      </c>
      <c r="C245" s="17">
        <v>82.7</v>
      </c>
      <c r="D245" s="16" t="s">
        <v>54</v>
      </c>
      <c r="E245" s="17">
        <v>6</v>
      </c>
      <c r="F245" s="17">
        <v>106.09</v>
      </c>
      <c r="G245" s="1" t="s">
        <v>47</v>
      </c>
      <c r="H245" s="1">
        <v>2013</v>
      </c>
      <c r="I245" s="1">
        <v>1</v>
      </c>
      <c r="K245" s="16" t="s">
        <v>67</v>
      </c>
      <c r="L245" s="17">
        <v>0</v>
      </c>
      <c r="M245" s="17">
        <v>82.7</v>
      </c>
      <c r="N245" s="16" t="s">
        <v>54</v>
      </c>
      <c r="O245" s="17">
        <v>6</v>
      </c>
      <c r="P245" s="17">
        <v>106.09</v>
      </c>
      <c r="Q245" s="1" t="s">
        <v>47</v>
      </c>
      <c r="R245" s="1">
        <v>2013</v>
      </c>
      <c r="S245" s="1">
        <v>1</v>
      </c>
      <c r="BK245">
        <v>245</v>
      </c>
      <c r="BL245" t="s">
        <v>69</v>
      </c>
      <c r="BM245" s="1">
        <v>11</v>
      </c>
      <c r="BN245" s="1">
        <v>95.27</v>
      </c>
      <c r="BO245" t="s">
        <v>80</v>
      </c>
      <c r="BP245" s="1">
        <v>4</v>
      </c>
      <c r="BQ245" s="1">
        <v>92.68</v>
      </c>
      <c r="BR245" s="1" t="s">
        <v>51</v>
      </c>
      <c r="BS245" s="1">
        <v>2017</v>
      </c>
      <c r="BT245" s="1" t="s">
        <v>6</v>
      </c>
    </row>
    <row r="246" spans="1:72" x14ac:dyDescent="0.5">
      <c r="A246" t="s">
        <v>84</v>
      </c>
      <c r="B246" s="1">
        <v>2</v>
      </c>
      <c r="C246" s="1">
        <v>82.43</v>
      </c>
      <c r="D246" t="s">
        <v>4</v>
      </c>
      <c r="E246" s="1">
        <v>6</v>
      </c>
      <c r="F246" s="1">
        <v>103.98</v>
      </c>
      <c r="G246" s="1" t="s">
        <v>51</v>
      </c>
      <c r="H246" s="1">
        <v>2017</v>
      </c>
      <c r="I246" s="1">
        <v>1</v>
      </c>
      <c r="K246" t="s">
        <v>84</v>
      </c>
      <c r="L246" s="1">
        <v>2</v>
      </c>
      <c r="M246" s="1">
        <v>82.43</v>
      </c>
      <c r="N246" t="s">
        <v>4</v>
      </c>
      <c r="O246" s="1">
        <v>6</v>
      </c>
      <c r="P246" s="1">
        <v>103.98</v>
      </c>
      <c r="Q246" s="1" t="s">
        <v>51</v>
      </c>
      <c r="R246" s="1">
        <v>2017</v>
      </c>
      <c r="S246" s="1">
        <v>1</v>
      </c>
      <c r="BK246">
        <v>246</v>
      </c>
      <c r="BL246" s="19" t="s">
        <v>54</v>
      </c>
      <c r="BM246" s="6">
        <v>6</v>
      </c>
      <c r="BN246" s="6">
        <v>95.13</v>
      </c>
      <c r="BO246" s="19" t="s">
        <v>75</v>
      </c>
      <c r="BP246" s="6">
        <v>0</v>
      </c>
      <c r="BQ246" s="6">
        <v>85.81</v>
      </c>
      <c r="BR246" s="1" t="s">
        <v>47</v>
      </c>
      <c r="BS246" s="1">
        <v>2015</v>
      </c>
      <c r="BT246" s="1">
        <v>1</v>
      </c>
    </row>
    <row r="247" spans="1:72" x14ac:dyDescent="0.5">
      <c r="A247" s="8" t="s">
        <v>69</v>
      </c>
      <c r="B247" s="1">
        <v>6</v>
      </c>
      <c r="C247" s="1">
        <v>82.24</v>
      </c>
      <c r="D247" t="s">
        <v>61</v>
      </c>
      <c r="E247" s="1">
        <v>4</v>
      </c>
      <c r="F247" s="1">
        <v>83.8</v>
      </c>
      <c r="G247" s="1" t="s">
        <v>51</v>
      </c>
      <c r="H247" s="1">
        <v>2019</v>
      </c>
      <c r="I247" s="1">
        <v>1</v>
      </c>
      <c r="K247" s="8" t="s">
        <v>69</v>
      </c>
      <c r="L247" s="1">
        <v>6</v>
      </c>
      <c r="M247" s="1">
        <v>82.24</v>
      </c>
      <c r="N247" t="s">
        <v>61</v>
      </c>
      <c r="O247" s="1">
        <v>4</v>
      </c>
      <c r="P247" s="1">
        <v>83.8</v>
      </c>
      <c r="Q247" s="1" t="s">
        <v>51</v>
      </c>
      <c r="R247" s="1">
        <v>2019</v>
      </c>
      <c r="S247" s="1">
        <v>1</v>
      </c>
      <c r="BK247">
        <v>247</v>
      </c>
      <c r="BL247" s="20" t="s">
        <v>61</v>
      </c>
      <c r="BM247" s="1">
        <v>6</v>
      </c>
      <c r="BN247" s="1">
        <v>95.11</v>
      </c>
      <c r="BO247" t="s">
        <v>69</v>
      </c>
      <c r="BP247" s="1">
        <v>4</v>
      </c>
      <c r="BQ247" s="1">
        <v>90.52</v>
      </c>
      <c r="BR247" s="1" t="s">
        <v>103</v>
      </c>
      <c r="BS247" s="1">
        <v>2017</v>
      </c>
      <c r="BT247" s="1">
        <v>1</v>
      </c>
    </row>
    <row r="248" spans="1:72" x14ac:dyDescent="0.5">
      <c r="A248" s="8" t="s">
        <v>63</v>
      </c>
      <c r="B248" s="1">
        <v>1</v>
      </c>
      <c r="C248" s="1">
        <v>82.17</v>
      </c>
      <c r="D248" s="8" t="s">
        <v>69</v>
      </c>
      <c r="E248" s="1">
        <v>6</v>
      </c>
      <c r="F248" s="1">
        <v>94.24</v>
      </c>
      <c r="G248" s="1" t="s">
        <v>29</v>
      </c>
      <c r="H248" s="1">
        <v>2019</v>
      </c>
      <c r="I248" s="1">
        <v>1</v>
      </c>
      <c r="K248" s="8" t="s">
        <v>63</v>
      </c>
      <c r="L248" s="1">
        <v>1</v>
      </c>
      <c r="M248" s="1">
        <v>82.17</v>
      </c>
      <c r="N248" s="8" t="s">
        <v>69</v>
      </c>
      <c r="O248" s="1">
        <v>6</v>
      </c>
      <c r="P248" s="1">
        <v>94.24</v>
      </c>
      <c r="Q248" s="1" t="s">
        <v>29</v>
      </c>
      <c r="R248" s="1">
        <v>2019</v>
      </c>
      <c r="S248" s="1">
        <v>1</v>
      </c>
      <c r="BK248">
        <v>248</v>
      </c>
      <c r="BL248" s="8" t="s">
        <v>4</v>
      </c>
      <c r="BM248" s="1">
        <v>6</v>
      </c>
      <c r="BN248" s="1">
        <v>95.08</v>
      </c>
      <c r="BO248" s="8" t="s">
        <v>2</v>
      </c>
      <c r="BP248" s="1">
        <v>8</v>
      </c>
      <c r="BQ248" s="1">
        <v>100.53</v>
      </c>
      <c r="BR248" s="1" t="s">
        <v>51</v>
      </c>
      <c r="BS248" s="1">
        <v>2019</v>
      </c>
      <c r="BT248" s="1" t="s">
        <v>5</v>
      </c>
    </row>
    <row r="249" spans="1:72" x14ac:dyDescent="0.5">
      <c r="A249" t="s">
        <v>97</v>
      </c>
      <c r="B249" s="1">
        <v>4</v>
      </c>
      <c r="C249" s="1">
        <v>81.86</v>
      </c>
      <c r="D249" t="s">
        <v>0</v>
      </c>
      <c r="E249" s="1">
        <v>6</v>
      </c>
      <c r="F249" s="1">
        <v>82.84</v>
      </c>
      <c r="G249" s="1" t="s">
        <v>51</v>
      </c>
      <c r="H249" s="1">
        <v>2018</v>
      </c>
      <c r="I249" s="1">
        <v>1</v>
      </c>
      <c r="K249" t="s">
        <v>97</v>
      </c>
      <c r="L249" s="1">
        <v>4</v>
      </c>
      <c r="M249" s="1">
        <v>81.86</v>
      </c>
      <c r="N249" t="s">
        <v>0</v>
      </c>
      <c r="O249" s="1">
        <v>6</v>
      </c>
      <c r="P249" s="1">
        <v>82.84</v>
      </c>
      <c r="Q249" s="1" t="s">
        <v>51</v>
      </c>
      <c r="R249" s="1">
        <v>2018</v>
      </c>
      <c r="S249" s="1">
        <v>1</v>
      </c>
      <c r="BK249">
        <v>249</v>
      </c>
      <c r="BL249" t="s">
        <v>4</v>
      </c>
      <c r="BM249" s="1">
        <v>6</v>
      </c>
      <c r="BN249" s="1">
        <v>95.07</v>
      </c>
      <c r="BO249" t="s">
        <v>81</v>
      </c>
      <c r="BP249" s="1">
        <v>4</v>
      </c>
      <c r="BQ249" s="1">
        <v>86.96</v>
      </c>
      <c r="BR249" s="1" t="s">
        <v>100</v>
      </c>
      <c r="BS249" s="22">
        <v>2019</v>
      </c>
      <c r="BT249" s="22">
        <v>1</v>
      </c>
    </row>
    <row r="250" spans="1:72" x14ac:dyDescent="0.5">
      <c r="A250" t="s">
        <v>76</v>
      </c>
      <c r="B250" s="1">
        <v>1</v>
      </c>
      <c r="C250" s="1">
        <v>81.31</v>
      </c>
      <c r="D250" t="s">
        <v>26</v>
      </c>
      <c r="E250" s="1">
        <v>6</v>
      </c>
      <c r="F250" s="1">
        <v>94.11</v>
      </c>
      <c r="G250" s="1" t="s">
        <v>77</v>
      </c>
      <c r="H250" s="1">
        <v>2015</v>
      </c>
      <c r="I250" s="1">
        <v>1</v>
      </c>
      <c r="K250" t="s">
        <v>76</v>
      </c>
      <c r="L250" s="1">
        <v>1</v>
      </c>
      <c r="M250" s="1">
        <v>81.31</v>
      </c>
      <c r="N250" t="s">
        <v>26</v>
      </c>
      <c r="O250" s="1">
        <v>6</v>
      </c>
      <c r="P250" s="1">
        <v>94.11</v>
      </c>
      <c r="Q250" s="1" t="s">
        <v>77</v>
      </c>
      <c r="R250" s="1">
        <v>2015</v>
      </c>
      <c r="S250" s="1">
        <v>1</v>
      </c>
      <c r="BK250">
        <v>250</v>
      </c>
      <c r="BL250" s="19" t="s">
        <v>50</v>
      </c>
      <c r="BM250" s="6">
        <v>6</v>
      </c>
      <c r="BN250" s="6">
        <v>95.06</v>
      </c>
      <c r="BO250" s="19" t="s">
        <v>61</v>
      </c>
      <c r="BP250" s="6">
        <v>3</v>
      </c>
      <c r="BQ250" s="6">
        <v>92.24</v>
      </c>
      <c r="BR250" s="1" t="s">
        <v>47</v>
      </c>
      <c r="BS250" s="6">
        <v>2016</v>
      </c>
      <c r="BT250" s="1">
        <v>1</v>
      </c>
    </row>
    <row r="251" spans="1:72" x14ac:dyDescent="0.5">
      <c r="A251" t="s">
        <v>92</v>
      </c>
      <c r="B251" s="1">
        <v>2</v>
      </c>
      <c r="C251" s="1">
        <v>81.31</v>
      </c>
      <c r="D251" t="s">
        <v>78</v>
      </c>
      <c r="E251" s="1">
        <v>6</v>
      </c>
      <c r="F251" s="1">
        <v>92.46</v>
      </c>
      <c r="G251" s="1" t="s">
        <v>51</v>
      </c>
      <c r="H251" s="1">
        <v>2018</v>
      </c>
      <c r="I251" s="1">
        <v>1</v>
      </c>
      <c r="K251" t="s">
        <v>92</v>
      </c>
      <c r="L251" s="1">
        <v>2</v>
      </c>
      <c r="M251" s="1">
        <v>81.31</v>
      </c>
      <c r="N251" t="s">
        <v>78</v>
      </c>
      <c r="O251" s="1">
        <v>6</v>
      </c>
      <c r="P251" s="1">
        <v>92.46</v>
      </c>
      <c r="Q251" s="1" t="s">
        <v>51</v>
      </c>
      <c r="R251" s="1">
        <v>2018</v>
      </c>
      <c r="S251" s="1">
        <v>1</v>
      </c>
      <c r="BK251">
        <v>251</v>
      </c>
      <c r="BL251" s="18" t="s">
        <v>45</v>
      </c>
      <c r="BM251" s="6">
        <v>7</v>
      </c>
      <c r="BN251" s="6">
        <v>95.02</v>
      </c>
      <c r="BO251" s="18" t="s">
        <v>54</v>
      </c>
      <c r="BP251" s="6">
        <v>10</v>
      </c>
      <c r="BQ251" s="6">
        <v>99.9</v>
      </c>
      <c r="BR251" s="1" t="s">
        <v>47</v>
      </c>
      <c r="BS251" s="1">
        <v>2013</v>
      </c>
      <c r="BT251" s="1" t="s">
        <v>6</v>
      </c>
    </row>
    <row r="252" spans="1:72" x14ac:dyDescent="0.5">
      <c r="A252" s="20" t="s">
        <v>30</v>
      </c>
      <c r="B252" s="1">
        <v>1</v>
      </c>
      <c r="C252" s="1">
        <v>81.09</v>
      </c>
      <c r="D252" t="s">
        <v>69</v>
      </c>
      <c r="E252" s="1">
        <v>6</v>
      </c>
      <c r="F252" s="1">
        <v>96.53</v>
      </c>
      <c r="G252" s="1" t="s">
        <v>103</v>
      </c>
      <c r="H252" s="1">
        <v>2016</v>
      </c>
      <c r="I252" s="1">
        <v>1</v>
      </c>
      <c r="K252" s="20" t="s">
        <v>30</v>
      </c>
      <c r="L252" s="1">
        <v>1</v>
      </c>
      <c r="M252" s="1">
        <v>81.09</v>
      </c>
      <c r="N252" t="s">
        <v>69</v>
      </c>
      <c r="O252" s="1">
        <v>6</v>
      </c>
      <c r="P252" s="1">
        <v>96.53</v>
      </c>
      <c r="Q252" s="1" t="s">
        <v>103</v>
      </c>
      <c r="R252" s="1">
        <v>2016</v>
      </c>
      <c r="S252" s="1">
        <v>1</v>
      </c>
      <c r="BK252">
        <v>252</v>
      </c>
      <c r="BL252" t="s">
        <v>2</v>
      </c>
      <c r="BM252" s="1">
        <v>6</v>
      </c>
      <c r="BN252" s="1">
        <v>94.99</v>
      </c>
      <c r="BO252" t="s">
        <v>63</v>
      </c>
      <c r="BP252" s="1">
        <v>5</v>
      </c>
      <c r="BQ252" s="1">
        <v>94.6</v>
      </c>
      <c r="BR252" s="1" t="s">
        <v>100</v>
      </c>
      <c r="BS252" s="1">
        <v>2018</v>
      </c>
      <c r="BT252" s="1">
        <v>1</v>
      </c>
    </row>
    <row r="253" spans="1:72" x14ac:dyDescent="0.5">
      <c r="A253" t="s">
        <v>84</v>
      </c>
      <c r="B253" s="1">
        <v>2</v>
      </c>
      <c r="C253" s="1">
        <v>80.930000000000007</v>
      </c>
      <c r="D253" t="s">
        <v>3</v>
      </c>
      <c r="E253" s="1">
        <v>6</v>
      </c>
      <c r="F253" s="1">
        <v>83.74</v>
      </c>
      <c r="G253" s="1" t="s">
        <v>77</v>
      </c>
      <c r="H253" s="1">
        <v>2017</v>
      </c>
      <c r="I253" s="1">
        <v>1</v>
      </c>
      <c r="K253" t="s">
        <v>84</v>
      </c>
      <c r="L253" s="1">
        <v>2</v>
      </c>
      <c r="M253" s="1">
        <v>80.930000000000007</v>
      </c>
      <c r="N253" t="s">
        <v>3</v>
      </c>
      <c r="O253" s="1">
        <v>6</v>
      </c>
      <c r="P253" s="1">
        <v>83.74</v>
      </c>
      <c r="Q253" s="1" t="s">
        <v>77</v>
      </c>
      <c r="R253" s="1">
        <v>2017</v>
      </c>
      <c r="S253" s="1">
        <v>1</v>
      </c>
      <c r="BK253">
        <v>253</v>
      </c>
      <c r="BL253" s="19" t="s">
        <v>26</v>
      </c>
      <c r="BM253" s="6">
        <v>8</v>
      </c>
      <c r="BN253" s="6">
        <v>94.97</v>
      </c>
      <c r="BO253" s="19" t="s">
        <v>30</v>
      </c>
      <c r="BP253" s="6">
        <v>2</v>
      </c>
      <c r="BQ253" s="6">
        <v>85.32</v>
      </c>
      <c r="BR253" s="1" t="s">
        <v>47</v>
      </c>
      <c r="BS253" s="1">
        <v>2014</v>
      </c>
      <c r="BT253" s="1" t="s">
        <v>5</v>
      </c>
    </row>
    <row r="254" spans="1:72" x14ac:dyDescent="0.5">
      <c r="A254" s="16" t="s">
        <v>71</v>
      </c>
      <c r="B254" s="17">
        <v>0</v>
      </c>
      <c r="C254" s="17">
        <v>80.14</v>
      </c>
      <c r="D254" s="16" t="s">
        <v>3</v>
      </c>
      <c r="E254" s="17">
        <v>6</v>
      </c>
      <c r="F254" s="17">
        <v>100.2</v>
      </c>
      <c r="G254" s="1" t="s">
        <v>47</v>
      </c>
      <c r="H254" s="1">
        <v>2013</v>
      </c>
      <c r="I254" s="1">
        <v>1</v>
      </c>
      <c r="K254" s="16" t="s">
        <v>71</v>
      </c>
      <c r="L254" s="17">
        <v>0</v>
      </c>
      <c r="M254" s="17">
        <v>80.14</v>
      </c>
      <c r="N254" s="16" t="s">
        <v>3</v>
      </c>
      <c r="O254" s="17">
        <v>6</v>
      </c>
      <c r="P254" s="17">
        <v>100.2</v>
      </c>
      <c r="Q254" s="1" t="s">
        <v>47</v>
      </c>
      <c r="R254" s="1">
        <v>2013</v>
      </c>
      <c r="S254" s="1">
        <v>1</v>
      </c>
      <c r="BK254">
        <v>254</v>
      </c>
      <c r="BL254" t="s">
        <v>63</v>
      </c>
      <c r="BM254" s="1">
        <v>6</v>
      </c>
      <c r="BN254" s="1">
        <v>94.93</v>
      </c>
      <c r="BO254" t="s">
        <v>27</v>
      </c>
      <c r="BP254" s="1">
        <v>0</v>
      </c>
      <c r="BQ254" s="1">
        <v>79.290000000000006</v>
      </c>
      <c r="BR254" s="1" t="s">
        <v>100</v>
      </c>
      <c r="BS254" s="22">
        <v>2019</v>
      </c>
      <c r="BT254" s="22">
        <v>1</v>
      </c>
    </row>
    <row r="255" spans="1:72" x14ac:dyDescent="0.5">
      <c r="A255" s="16" t="s">
        <v>46</v>
      </c>
      <c r="B255" s="17">
        <v>1</v>
      </c>
      <c r="C255" s="17">
        <v>80.06</v>
      </c>
      <c r="D255" s="16" t="s">
        <v>45</v>
      </c>
      <c r="E255" s="17">
        <v>6</v>
      </c>
      <c r="F255" s="17">
        <v>103.7</v>
      </c>
      <c r="G255" s="1" t="s">
        <v>47</v>
      </c>
      <c r="H255" s="1">
        <v>2013</v>
      </c>
      <c r="I255" s="1">
        <v>1</v>
      </c>
      <c r="K255" s="16" t="s">
        <v>46</v>
      </c>
      <c r="L255" s="17">
        <v>1</v>
      </c>
      <c r="M255" s="17">
        <v>80.06</v>
      </c>
      <c r="N255" s="16" t="s">
        <v>45</v>
      </c>
      <c r="O255" s="17">
        <v>6</v>
      </c>
      <c r="P255" s="17">
        <v>103.7</v>
      </c>
      <c r="Q255" s="1" t="s">
        <v>47</v>
      </c>
      <c r="R255" s="1">
        <v>2013</v>
      </c>
      <c r="S255" s="1">
        <v>1</v>
      </c>
      <c r="T255" s="1">
        <v>100</v>
      </c>
      <c r="BK255">
        <v>255</v>
      </c>
      <c r="BL255" s="19" t="s">
        <v>69</v>
      </c>
      <c r="BM255" s="6">
        <v>6</v>
      </c>
      <c r="BN255" s="6">
        <v>94.93</v>
      </c>
      <c r="BO255" s="19" t="s">
        <v>74</v>
      </c>
      <c r="BP255" s="6">
        <v>0</v>
      </c>
      <c r="BQ255" s="6">
        <v>72.52</v>
      </c>
      <c r="BR255" s="1" t="s">
        <v>47</v>
      </c>
      <c r="BS255" s="1">
        <v>2014</v>
      </c>
      <c r="BT255" s="1">
        <v>1</v>
      </c>
    </row>
    <row r="256" spans="1:72" x14ac:dyDescent="0.5">
      <c r="A256" s="19" t="s">
        <v>4</v>
      </c>
      <c r="B256" s="6">
        <v>6</v>
      </c>
      <c r="C256" s="6">
        <v>79.64</v>
      </c>
      <c r="D256" s="19" t="s">
        <v>65</v>
      </c>
      <c r="E256" s="6">
        <v>3</v>
      </c>
      <c r="F256" s="6">
        <v>74.77</v>
      </c>
      <c r="G256" s="6" t="s">
        <v>47</v>
      </c>
      <c r="H256" s="6">
        <v>2016</v>
      </c>
      <c r="I256" s="1">
        <v>1</v>
      </c>
      <c r="K256" s="19" t="s">
        <v>4</v>
      </c>
      <c r="L256" s="6">
        <v>6</v>
      </c>
      <c r="M256" s="6">
        <v>79.64</v>
      </c>
      <c r="N256" s="19" t="s">
        <v>65</v>
      </c>
      <c r="O256" s="6">
        <v>3</v>
      </c>
      <c r="P256" s="6">
        <v>74.77</v>
      </c>
      <c r="Q256" s="6" t="s">
        <v>47</v>
      </c>
      <c r="R256" s="6">
        <v>2016</v>
      </c>
      <c r="S256" s="1">
        <v>1</v>
      </c>
      <c r="BK256">
        <v>256</v>
      </c>
      <c r="BL256" t="s">
        <v>80</v>
      </c>
      <c r="BM256" s="1">
        <v>6</v>
      </c>
      <c r="BN256" s="1">
        <v>94.93</v>
      </c>
      <c r="BO256" t="s">
        <v>87</v>
      </c>
      <c r="BP256" s="1">
        <v>0</v>
      </c>
      <c r="BQ256" s="1">
        <v>73.3</v>
      </c>
      <c r="BR256" s="1" t="s">
        <v>51</v>
      </c>
      <c r="BS256" s="1">
        <v>2017</v>
      </c>
      <c r="BT256" s="1">
        <v>1</v>
      </c>
    </row>
    <row r="257" spans="1:72" x14ac:dyDescent="0.5">
      <c r="A257" t="s">
        <v>83</v>
      </c>
      <c r="B257" s="1">
        <v>3</v>
      </c>
      <c r="C257" s="1">
        <v>79.64</v>
      </c>
      <c r="D257" t="s">
        <v>4</v>
      </c>
      <c r="E257" s="1">
        <v>6</v>
      </c>
      <c r="F257" s="1">
        <v>97.4</v>
      </c>
      <c r="G257" s="1" t="s">
        <v>77</v>
      </c>
      <c r="H257" s="1">
        <v>2016</v>
      </c>
      <c r="I257" s="1">
        <v>1</v>
      </c>
      <c r="K257" t="s">
        <v>83</v>
      </c>
      <c r="L257" s="1">
        <v>3</v>
      </c>
      <c r="M257" s="1">
        <v>79.64</v>
      </c>
      <c r="N257" t="s">
        <v>4</v>
      </c>
      <c r="O257" s="1">
        <v>6</v>
      </c>
      <c r="P257" s="1">
        <v>97.4</v>
      </c>
      <c r="Q257" s="1" t="s">
        <v>77</v>
      </c>
      <c r="R257" s="1">
        <v>2016</v>
      </c>
      <c r="S257" s="1">
        <v>1</v>
      </c>
      <c r="BK257">
        <v>257</v>
      </c>
      <c r="BL257" s="8" t="s">
        <v>69</v>
      </c>
      <c r="BM257" s="1">
        <v>8</v>
      </c>
      <c r="BN257" s="1">
        <v>94.91</v>
      </c>
      <c r="BO257" s="8" t="s">
        <v>0</v>
      </c>
      <c r="BP257" s="1">
        <v>6</v>
      </c>
      <c r="BQ257" s="1">
        <v>94.4</v>
      </c>
      <c r="BR257" s="1" t="s">
        <v>51</v>
      </c>
      <c r="BS257" s="1">
        <v>2019</v>
      </c>
      <c r="BT257" s="1" t="s">
        <v>5</v>
      </c>
    </row>
    <row r="258" spans="1:72" x14ac:dyDescent="0.5">
      <c r="A258" s="20" t="s">
        <v>53</v>
      </c>
      <c r="B258" s="1">
        <v>0</v>
      </c>
      <c r="C258" s="1">
        <v>79.37</v>
      </c>
      <c r="D258" t="s">
        <v>78</v>
      </c>
      <c r="E258" s="1">
        <v>6</v>
      </c>
      <c r="F258" s="1">
        <v>103.66</v>
      </c>
      <c r="G258" s="1" t="s">
        <v>103</v>
      </c>
      <c r="H258" s="1">
        <v>2017</v>
      </c>
      <c r="I258" s="1">
        <v>1</v>
      </c>
      <c r="K258" s="20" t="s">
        <v>53</v>
      </c>
      <c r="L258" s="1">
        <v>0</v>
      </c>
      <c r="M258" s="1">
        <v>79.37</v>
      </c>
      <c r="N258" t="s">
        <v>78</v>
      </c>
      <c r="O258" s="1">
        <v>6</v>
      </c>
      <c r="P258" s="1">
        <v>103.66</v>
      </c>
      <c r="Q258" s="1" t="s">
        <v>103</v>
      </c>
      <c r="R258" s="1">
        <v>2017</v>
      </c>
      <c r="S258" s="1">
        <v>1</v>
      </c>
      <c r="BK258">
        <v>258</v>
      </c>
      <c r="BL258" t="s">
        <v>0</v>
      </c>
      <c r="BM258" s="1">
        <v>6</v>
      </c>
      <c r="BN258" s="1">
        <v>94.89</v>
      </c>
      <c r="BO258" t="s">
        <v>61</v>
      </c>
      <c r="BP258" s="1">
        <v>5</v>
      </c>
      <c r="BQ258" s="1">
        <v>93.75</v>
      </c>
      <c r="BR258" s="1" t="s">
        <v>77</v>
      </c>
      <c r="BS258" s="1">
        <v>2017</v>
      </c>
      <c r="BT258" s="1">
        <v>1</v>
      </c>
    </row>
    <row r="259" spans="1:72" x14ac:dyDescent="0.5">
      <c r="A259" s="16" t="s">
        <v>73</v>
      </c>
      <c r="B259" s="17">
        <v>1</v>
      </c>
      <c r="C259" s="17">
        <v>79.349999999999994</v>
      </c>
      <c r="D259" s="16" t="s">
        <v>50</v>
      </c>
      <c r="E259" s="17">
        <v>6</v>
      </c>
      <c r="F259" s="17">
        <v>98.19</v>
      </c>
      <c r="G259" s="1" t="s">
        <v>47</v>
      </c>
      <c r="H259" s="1">
        <v>2013</v>
      </c>
      <c r="I259" s="1">
        <v>1</v>
      </c>
      <c r="K259" s="16" t="s">
        <v>73</v>
      </c>
      <c r="L259" s="17">
        <v>1</v>
      </c>
      <c r="M259" s="17">
        <v>79.349999999999994</v>
      </c>
      <c r="N259" s="16" t="s">
        <v>50</v>
      </c>
      <c r="O259" s="17">
        <v>6</v>
      </c>
      <c r="P259" s="17">
        <v>98.19</v>
      </c>
      <c r="Q259" s="1" t="s">
        <v>47</v>
      </c>
      <c r="R259" s="1">
        <v>2013</v>
      </c>
      <c r="S259" s="1">
        <v>1</v>
      </c>
      <c r="BK259">
        <v>259</v>
      </c>
      <c r="BL259" t="s">
        <v>0</v>
      </c>
      <c r="BM259" s="1">
        <v>10</v>
      </c>
      <c r="BN259" s="1">
        <v>94.89</v>
      </c>
      <c r="BO259" t="s">
        <v>50</v>
      </c>
      <c r="BP259" s="1">
        <v>9</v>
      </c>
      <c r="BQ259" s="1">
        <v>93.75</v>
      </c>
      <c r="BR259" s="1" t="s">
        <v>77</v>
      </c>
      <c r="BS259" s="1">
        <v>2017</v>
      </c>
      <c r="BT259" s="1" t="s">
        <v>5</v>
      </c>
    </row>
    <row r="260" spans="1:72" x14ac:dyDescent="0.5">
      <c r="A260" t="s">
        <v>89</v>
      </c>
      <c r="B260" s="1">
        <v>0</v>
      </c>
      <c r="C260" s="1">
        <v>79.34</v>
      </c>
      <c r="D260" s="8" t="s">
        <v>4</v>
      </c>
      <c r="E260" s="1">
        <v>6</v>
      </c>
      <c r="F260" s="1">
        <v>96.67</v>
      </c>
      <c r="G260" s="1" t="s">
        <v>51</v>
      </c>
      <c r="H260" s="1">
        <v>2019</v>
      </c>
      <c r="I260" s="1">
        <v>1</v>
      </c>
      <c r="K260" t="s">
        <v>89</v>
      </c>
      <c r="L260" s="1">
        <v>0</v>
      </c>
      <c r="M260" s="1">
        <v>79.34</v>
      </c>
      <c r="N260" s="8" t="s">
        <v>4</v>
      </c>
      <c r="O260" s="1">
        <v>6</v>
      </c>
      <c r="P260" s="1">
        <v>96.67</v>
      </c>
      <c r="Q260" s="1" t="s">
        <v>51</v>
      </c>
      <c r="R260" s="1">
        <v>2019</v>
      </c>
      <c r="S260" s="1">
        <v>1</v>
      </c>
      <c r="BK260">
        <v>260</v>
      </c>
      <c r="BL260" t="s">
        <v>26</v>
      </c>
      <c r="BM260" s="1">
        <v>8</v>
      </c>
      <c r="BN260" s="1">
        <v>94.85</v>
      </c>
      <c r="BO260" t="s">
        <v>69</v>
      </c>
      <c r="BP260" s="1">
        <v>2</v>
      </c>
      <c r="BQ260" s="1">
        <v>88.27</v>
      </c>
      <c r="BR260" s="1" t="s">
        <v>77</v>
      </c>
      <c r="BS260" s="1">
        <v>2015</v>
      </c>
      <c r="BT260" s="1" t="s">
        <v>5</v>
      </c>
    </row>
    <row r="261" spans="1:72" x14ac:dyDescent="0.5">
      <c r="A261" t="s">
        <v>27</v>
      </c>
      <c r="B261" s="1">
        <v>0</v>
      </c>
      <c r="C261" s="1">
        <v>79.290000000000006</v>
      </c>
      <c r="D261" t="s">
        <v>2</v>
      </c>
      <c r="E261" s="1">
        <v>6</v>
      </c>
      <c r="F261" s="1">
        <v>94.93</v>
      </c>
      <c r="G261" s="1" t="s">
        <v>100</v>
      </c>
      <c r="H261" s="22">
        <v>2019</v>
      </c>
      <c r="I261" s="22">
        <v>1</v>
      </c>
      <c r="K261" t="s">
        <v>27</v>
      </c>
      <c r="L261" s="1">
        <v>0</v>
      </c>
      <c r="M261" s="1">
        <v>79.290000000000006</v>
      </c>
      <c r="N261" t="s">
        <v>2</v>
      </c>
      <c r="O261" s="1">
        <v>6</v>
      </c>
      <c r="P261" s="1">
        <v>94.93</v>
      </c>
      <c r="Q261" s="1" t="s">
        <v>100</v>
      </c>
      <c r="R261" s="22">
        <v>2019</v>
      </c>
      <c r="S261" s="22">
        <v>1</v>
      </c>
      <c r="BK261">
        <v>261</v>
      </c>
      <c r="BL261" s="20" t="s">
        <v>61</v>
      </c>
      <c r="BM261" s="1">
        <v>11</v>
      </c>
      <c r="BN261" s="1">
        <v>94.79</v>
      </c>
      <c r="BO261" t="s">
        <v>50</v>
      </c>
      <c r="BP261" s="1">
        <v>8</v>
      </c>
      <c r="BQ261" s="1">
        <v>94.24</v>
      </c>
      <c r="BR261" s="1" t="s">
        <v>103</v>
      </c>
      <c r="BS261" s="1">
        <v>2017</v>
      </c>
      <c r="BT261" s="1" t="s">
        <v>6</v>
      </c>
    </row>
    <row r="262" spans="1:72" x14ac:dyDescent="0.5">
      <c r="A262" s="19" t="s">
        <v>68</v>
      </c>
      <c r="B262" s="6">
        <v>1</v>
      </c>
      <c r="C262" s="6">
        <v>79.13</v>
      </c>
      <c r="D262" s="19" t="s">
        <v>26</v>
      </c>
      <c r="E262" s="6">
        <v>6</v>
      </c>
      <c r="F262" s="6">
        <v>84.07</v>
      </c>
      <c r="G262" s="1" t="s">
        <v>47</v>
      </c>
      <c r="H262" s="1">
        <v>2014</v>
      </c>
      <c r="I262" s="1">
        <v>1</v>
      </c>
      <c r="K262" s="19" t="s">
        <v>68</v>
      </c>
      <c r="L262" s="6">
        <v>1</v>
      </c>
      <c r="M262" s="6">
        <v>79.13</v>
      </c>
      <c r="N262" s="19" t="s">
        <v>26</v>
      </c>
      <c r="O262" s="6">
        <v>6</v>
      </c>
      <c r="P262" s="6">
        <v>84.07</v>
      </c>
      <c r="Q262" s="1" t="s">
        <v>47</v>
      </c>
      <c r="R262" s="1">
        <v>2014</v>
      </c>
      <c r="S262" s="1">
        <v>1</v>
      </c>
      <c r="BK262">
        <v>262</v>
      </c>
      <c r="BL262" t="s">
        <v>54</v>
      </c>
      <c r="BM262" s="1">
        <v>6</v>
      </c>
      <c r="BN262" s="1">
        <v>94.78</v>
      </c>
      <c r="BO262" t="s">
        <v>73</v>
      </c>
      <c r="BP262" s="1">
        <v>4</v>
      </c>
      <c r="BQ262" s="1">
        <v>91.35</v>
      </c>
      <c r="BR262" s="1" t="s">
        <v>77</v>
      </c>
      <c r="BS262" s="1">
        <v>2016</v>
      </c>
      <c r="BT262" s="1">
        <v>1</v>
      </c>
    </row>
    <row r="263" spans="1:72" x14ac:dyDescent="0.5">
      <c r="A263" t="s">
        <v>30</v>
      </c>
      <c r="B263" s="1">
        <v>2</v>
      </c>
      <c r="C263" s="1">
        <v>79.06</v>
      </c>
      <c r="D263" s="8" t="s">
        <v>1</v>
      </c>
      <c r="E263" s="1">
        <v>6</v>
      </c>
      <c r="F263" s="1">
        <v>99.84</v>
      </c>
      <c r="G263" s="1" t="s">
        <v>29</v>
      </c>
      <c r="H263" s="1">
        <v>2019</v>
      </c>
      <c r="I263" s="1">
        <v>1</v>
      </c>
      <c r="K263" t="s">
        <v>30</v>
      </c>
      <c r="L263" s="1">
        <v>2</v>
      </c>
      <c r="M263" s="1">
        <v>79.06</v>
      </c>
      <c r="N263" s="8" t="s">
        <v>1</v>
      </c>
      <c r="O263" s="1">
        <v>6</v>
      </c>
      <c r="P263" s="1">
        <v>99.84</v>
      </c>
      <c r="Q263" s="1" t="s">
        <v>29</v>
      </c>
      <c r="R263" s="1">
        <v>2019</v>
      </c>
      <c r="S263" s="1">
        <v>1</v>
      </c>
      <c r="BK263">
        <v>263</v>
      </c>
      <c r="BL263" s="20" t="s">
        <v>69</v>
      </c>
      <c r="BM263" s="1">
        <v>6</v>
      </c>
      <c r="BN263" s="1">
        <v>94.77</v>
      </c>
      <c r="BO263" t="s">
        <v>111</v>
      </c>
      <c r="BP263" s="1">
        <v>3</v>
      </c>
      <c r="BQ263" s="1">
        <v>86.59</v>
      </c>
      <c r="BR263" s="1" t="s">
        <v>103</v>
      </c>
      <c r="BS263" s="1">
        <v>2018</v>
      </c>
      <c r="BT263" s="1">
        <v>1</v>
      </c>
    </row>
    <row r="264" spans="1:72" x14ac:dyDescent="0.5">
      <c r="A264" t="s">
        <v>75</v>
      </c>
      <c r="B264" s="1">
        <v>2</v>
      </c>
      <c r="C264" s="1">
        <v>79.040000000000006</v>
      </c>
      <c r="D264" t="s">
        <v>69</v>
      </c>
      <c r="E264" s="1">
        <v>6</v>
      </c>
      <c r="F264" s="1">
        <v>89.43</v>
      </c>
      <c r="G264" s="1" t="s">
        <v>77</v>
      </c>
      <c r="H264" s="1">
        <v>2015</v>
      </c>
      <c r="I264" s="1">
        <v>1</v>
      </c>
      <c r="K264" t="s">
        <v>75</v>
      </c>
      <c r="L264" s="1">
        <v>2</v>
      </c>
      <c r="M264" s="1">
        <v>79.040000000000006</v>
      </c>
      <c r="N264" t="s">
        <v>69</v>
      </c>
      <c r="O264" s="1">
        <v>6</v>
      </c>
      <c r="P264" s="1">
        <v>89.43</v>
      </c>
      <c r="Q264" s="1" t="s">
        <v>77</v>
      </c>
      <c r="R264" s="1">
        <v>2015</v>
      </c>
      <c r="S264" s="1">
        <v>1</v>
      </c>
      <c r="BK264">
        <v>264</v>
      </c>
      <c r="BL264" s="8" t="s">
        <v>80</v>
      </c>
      <c r="BM264" s="1">
        <v>8</v>
      </c>
      <c r="BN264" s="1">
        <v>94.74</v>
      </c>
      <c r="BO264" s="8" t="s">
        <v>3</v>
      </c>
      <c r="BP264" s="1">
        <v>4</v>
      </c>
      <c r="BQ264" s="1">
        <v>92.44</v>
      </c>
      <c r="BR264" s="1" t="s">
        <v>51</v>
      </c>
      <c r="BS264" s="1">
        <v>2019</v>
      </c>
      <c r="BT264" s="1" t="s">
        <v>5</v>
      </c>
    </row>
    <row r="265" spans="1:72" x14ac:dyDescent="0.5">
      <c r="A265" t="s">
        <v>59</v>
      </c>
      <c r="B265" s="1">
        <v>2</v>
      </c>
      <c r="C265" s="1">
        <v>79.02</v>
      </c>
      <c r="D265" s="19" t="s">
        <v>26</v>
      </c>
      <c r="E265" s="1">
        <v>6</v>
      </c>
      <c r="F265" s="1">
        <v>88.84</v>
      </c>
      <c r="G265" s="1" t="s">
        <v>77</v>
      </c>
      <c r="H265" s="1">
        <v>2014</v>
      </c>
      <c r="I265" s="1">
        <v>1</v>
      </c>
      <c r="K265" t="s">
        <v>59</v>
      </c>
      <c r="L265" s="1">
        <v>2</v>
      </c>
      <c r="M265" s="1">
        <v>79.02</v>
      </c>
      <c r="N265" s="19" t="s">
        <v>26</v>
      </c>
      <c r="O265" s="1">
        <v>6</v>
      </c>
      <c r="P265" s="1">
        <v>88.84</v>
      </c>
      <c r="Q265" s="1" t="s">
        <v>77</v>
      </c>
      <c r="R265" s="1">
        <v>2014</v>
      </c>
      <c r="S265" s="1">
        <v>1</v>
      </c>
      <c r="BK265">
        <v>265</v>
      </c>
      <c r="BL265" s="19" t="s">
        <v>69</v>
      </c>
      <c r="BM265" s="6">
        <v>7</v>
      </c>
      <c r="BN265" s="6">
        <v>94.72</v>
      </c>
      <c r="BO265" s="19" t="s">
        <v>50</v>
      </c>
      <c r="BP265" s="6">
        <v>10</v>
      </c>
      <c r="BQ265" s="6">
        <v>98.32</v>
      </c>
      <c r="BR265" s="1" t="s">
        <v>47</v>
      </c>
      <c r="BS265" s="1">
        <v>2015</v>
      </c>
      <c r="BT265" s="1" t="s">
        <v>6</v>
      </c>
    </row>
    <row r="266" spans="1:72" x14ac:dyDescent="0.5">
      <c r="A266" t="s">
        <v>95</v>
      </c>
      <c r="B266" s="1">
        <v>3</v>
      </c>
      <c r="C266" s="1">
        <v>78.930000000000007</v>
      </c>
      <c r="D266" s="8" t="s">
        <v>3</v>
      </c>
      <c r="E266" s="1">
        <v>6</v>
      </c>
      <c r="F266" s="1">
        <v>97.62</v>
      </c>
      <c r="G266" s="1" t="s">
        <v>51</v>
      </c>
      <c r="H266" s="1">
        <v>2019</v>
      </c>
      <c r="I266" s="1">
        <v>1</v>
      </c>
      <c r="K266" t="s">
        <v>95</v>
      </c>
      <c r="L266" s="1">
        <v>3</v>
      </c>
      <c r="M266" s="1">
        <v>78.930000000000007</v>
      </c>
      <c r="N266" s="8" t="s">
        <v>3</v>
      </c>
      <c r="O266" s="1">
        <v>6</v>
      </c>
      <c r="P266" s="1">
        <v>97.62</v>
      </c>
      <c r="Q266" s="1" t="s">
        <v>51</v>
      </c>
      <c r="R266" s="1">
        <v>2019</v>
      </c>
      <c r="S266" s="1">
        <v>1</v>
      </c>
      <c r="BK266">
        <v>266</v>
      </c>
      <c r="BL266" s="8" t="s">
        <v>80</v>
      </c>
      <c r="BM266" s="1">
        <v>6</v>
      </c>
      <c r="BN266" s="1">
        <v>94.71</v>
      </c>
      <c r="BO266" s="8" t="s">
        <v>0</v>
      </c>
      <c r="BP266" s="1">
        <v>8</v>
      </c>
      <c r="BQ266" s="1">
        <v>92.52</v>
      </c>
      <c r="BR266" s="1" t="s">
        <v>29</v>
      </c>
      <c r="BS266" s="1">
        <v>2019</v>
      </c>
      <c r="BT266" s="1" t="s">
        <v>5</v>
      </c>
    </row>
    <row r="267" spans="1:72" x14ac:dyDescent="0.5">
      <c r="A267" t="s">
        <v>99</v>
      </c>
      <c r="B267" s="1">
        <v>2</v>
      </c>
      <c r="C267" s="1">
        <v>78.48</v>
      </c>
      <c r="D267" t="s">
        <v>73</v>
      </c>
      <c r="E267" s="1">
        <v>6</v>
      </c>
      <c r="F267" s="1">
        <v>98.77</v>
      </c>
      <c r="G267" s="1" t="s">
        <v>100</v>
      </c>
      <c r="H267" s="1">
        <v>2018</v>
      </c>
      <c r="I267" s="1">
        <v>1</v>
      </c>
      <c r="K267" t="s">
        <v>99</v>
      </c>
      <c r="L267" s="1">
        <v>2</v>
      </c>
      <c r="M267" s="1">
        <v>78.48</v>
      </c>
      <c r="N267" t="s">
        <v>73</v>
      </c>
      <c r="O267" s="1">
        <v>6</v>
      </c>
      <c r="P267" s="1">
        <v>98.77</v>
      </c>
      <c r="Q267" s="1" t="s">
        <v>100</v>
      </c>
      <c r="R267" s="1">
        <v>2018</v>
      </c>
      <c r="S267" s="1">
        <v>1</v>
      </c>
      <c r="BK267">
        <v>267</v>
      </c>
      <c r="BL267" s="20" t="s">
        <v>73</v>
      </c>
      <c r="BM267" s="1">
        <v>10</v>
      </c>
      <c r="BN267" s="1">
        <v>94.65</v>
      </c>
      <c r="BO267" t="s">
        <v>3</v>
      </c>
      <c r="BP267" s="1">
        <v>9</v>
      </c>
      <c r="BQ267" s="1">
        <v>91.32</v>
      </c>
      <c r="BR267" s="1" t="s">
        <v>103</v>
      </c>
      <c r="BS267" s="1">
        <v>2017</v>
      </c>
      <c r="BT267" s="1" t="s">
        <v>5</v>
      </c>
    </row>
    <row r="268" spans="1:72" x14ac:dyDescent="0.5">
      <c r="A268" s="20" t="s">
        <v>104</v>
      </c>
      <c r="B268" s="1">
        <v>0</v>
      </c>
      <c r="C268" s="1">
        <v>78.45</v>
      </c>
      <c r="D268" t="s">
        <v>45</v>
      </c>
      <c r="E268" s="1">
        <v>6</v>
      </c>
      <c r="F268" s="1">
        <v>95.94</v>
      </c>
      <c r="G268" s="1" t="s">
        <v>103</v>
      </c>
      <c r="H268" s="1">
        <v>2016</v>
      </c>
      <c r="I268" s="1">
        <v>1</v>
      </c>
      <c r="K268" s="20" t="s">
        <v>104</v>
      </c>
      <c r="L268" s="1">
        <v>0</v>
      </c>
      <c r="M268" s="1">
        <v>78.45</v>
      </c>
      <c r="N268" t="s">
        <v>45</v>
      </c>
      <c r="O268" s="1">
        <v>6</v>
      </c>
      <c r="P268" s="1">
        <v>95.94</v>
      </c>
      <c r="Q268" s="1" t="s">
        <v>103</v>
      </c>
      <c r="R268" s="1">
        <v>2016</v>
      </c>
      <c r="S268" s="1">
        <v>1</v>
      </c>
      <c r="BK268">
        <v>268</v>
      </c>
      <c r="BL268" t="s">
        <v>3</v>
      </c>
      <c r="BM268" s="1">
        <v>5</v>
      </c>
      <c r="BN268" s="1">
        <v>94.6</v>
      </c>
      <c r="BO268" t="s">
        <v>4</v>
      </c>
      <c r="BP268" s="1">
        <v>6</v>
      </c>
      <c r="BQ268" s="1">
        <v>94.99</v>
      </c>
      <c r="BR268" s="1" t="s">
        <v>100</v>
      </c>
      <c r="BS268" s="1">
        <v>2018</v>
      </c>
      <c r="BT268" s="1">
        <v>1</v>
      </c>
    </row>
    <row r="269" spans="1:72" x14ac:dyDescent="0.5">
      <c r="A269" t="s">
        <v>53</v>
      </c>
      <c r="B269" s="1">
        <v>1</v>
      </c>
      <c r="C269" s="1">
        <v>78.25</v>
      </c>
      <c r="D269" t="s">
        <v>4</v>
      </c>
      <c r="E269" s="1">
        <v>6</v>
      </c>
      <c r="F269" s="1">
        <v>96.47</v>
      </c>
      <c r="G269" s="1" t="s">
        <v>77</v>
      </c>
      <c r="H269" s="1">
        <v>2017</v>
      </c>
      <c r="I269" s="1">
        <v>1</v>
      </c>
      <c r="K269" t="s">
        <v>53</v>
      </c>
      <c r="L269" s="1">
        <v>1</v>
      </c>
      <c r="M269" s="1">
        <v>78.25</v>
      </c>
      <c r="N269" t="s">
        <v>4</v>
      </c>
      <c r="O269" s="1">
        <v>6</v>
      </c>
      <c r="P269" s="1">
        <v>96.47</v>
      </c>
      <c r="Q269" s="1" t="s">
        <v>77</v>
      </c>
      <c r="R269" s="1">
        <v>2017</v>
      </c>
      <c r="S269" s="1">
        <v>1</v>
      </c>
      <c r="BK269">
        <v>269</v>
      </c>
      <c r="BL269" s="20" t="s">
        <v>4</v>
      </c>
      <c r="BM269" s="1">
        <v>6</v>
      </c>
      <c r="BN269" s="1">
        <v>94.52</v>
      </c>
      <c r="BO269" t="s">
        <v>92</v>
      </c>
      <c r="BP269" s="1">
        <v>3</v>
      </c>
      <c r="BQ269" s="1">
        <v>91.79</v>
      </c>
      <c r="BR269" s="1" t="s">
        <v>103</v>
      </c>
      <c r="BS269" s="1">
        <v>2018</v>
      </c>
      <c r="BT269" s="1">
        <v>1</v>
      </c>
    </row>
    <row r="270" spans="1:72" x14ac:dyDescent="0.5">
      <c r="A270" s="16" t="s">
        <v>75</v>
      </c>
      <c r="B270" s="17">
        <v>6</v>
      </c>
      <c r="C270" s="17">
        <v>78.23</v>
      </c>
      <c r="D270" s="16" t="s">
        <v>30</v>
      </c>
      <c r="E270" s="17">
        <v>4</v>
      </c>
      <c r="F270" s="17">
        <v>69.900000000000006</v>
      </c>
      <c r="G270" s="1" t="s">
        <v>47</v>
      </c>
      <c r="H270" s="1">
        <v>2013</v>
      </c>
      <c r="I270" s="1">
        <v>1</v>
      </c>
      <c r="K270" s="16" t="s">
        <v>75</v>
      </c>
      <c r="L270" s="17">
        <v>6</v>
      </c>
      <c r="M270" s="17">
        <v>78.23</v>
      </c>
      <c r="N270" s="16" t="s">
        <v>30</v>
      </c>
      <c r="O270" s="17">
        <v>4</v>
      </c>
      <c r="P270" s="17">
        <v>69.900000000000006</v>
      </c>
      <c r="Q270" s="1" t="s">
        <v>47</v>
      </c>
      <c r="R270" s="1">
        <v>2013</v>
      </c>
      <c r="S270" s="1">
        <v>1</v>
      </c>
      <c r="BK270">
        <v>270</v>
      </c>
      <c r="BL270" s="19" t="s">
        <v>73</v>
      </c>
      <c r="BM270" s="6">
        <v>4</v>
      </c>
      <c r="BN270" s="6">
        <v>94.52</v>
      </c>
      <c r="BO270" s="19" t="s">
        <v>50</v>
      </c>
      <c r="BP270" s="6">
        <v>10</v>
      </c>
      <c r="BQ270" s="6">
        <v>106.76</v>
      </c>
      <c r="BR270" s="1" t="s">
        <v>47</v>
      </c>
      <c r="BS270" s="1">
        <v>2014</v>
      </c>
      <c r="BT270" s="1" t="s">
        <v>6</v>
      </c>
    </row>
    <row r="271" spans="1:72" x14ac:dyDescent="0.5">
      <c r="A271" s="20" t="s">
        <v>64</v>
      </c>
      <c r="B271" s="17">
        <v>1</v>
      </c>
      <c r="C271" s="17">
        <v>78.08</v>
      </c>
      <c r="D271" s="20" t="s">
        <v>55</v>
      </c>
      <c r="E271" s="17">
        <v>6</v>
      </c>
      <c r="F271" s="17">
        <v>93.19</v>
      </c>
      <c r="G271" s="1" t="s">
        <v>47</v>
      </c>
      <c r="H271" s="6">
        <v>2016</v>
      </c>
      <c r="I271" s="1">
        <v>1</v>
      </c>
      <c r="K271" s="20" t="s">
        <v>64</v>
      </c>
      <c r="L271" s="17">
        <v>1</v>
      </c>
      <c r="M271" s="17">
        <v>78.08</v>
      </c>
      <c r="N271" s="20" t="s">
        <v>55</v>
      </c>
      <c r="O271" s="17">
        <v>6</v>
      </c>
      <c r="P271" s="17">
        <v>93.19</v>
      </c>
      <c r="Q271" s="1" t="s">
        <v>47</v>
      </c>
      <c r="R271" s="6">
        <v>2016</v>
      </c>
      <c r="S271" s="1">
        <v>1</v>
      </c>
      <c r="BK271">
        <v>271</v>
      </c>
      <c r="BL271" s="20" t="s">
        <v>73</v>
      </c>
      <c r="BM271" s="1">
        <v>6</v>
      </c>
      <c r="BN271" s="1">
        <v>94.51</v>
      </c>
      <c r="BO271" t="s">
        <v>91</v>
      </c>
      <c r="BP271" s="1">
        <v>4</v>
      </c>
      <c r="BQ271" s="1">
        <v>92.38</v>
      </c>
      <c r="BR271" s="1" t="s">
        <v>103</v>
      </c>
      <c r="BS271" s="1">
        <v>2018</v>
      </c>
      <c r="BT271" s="1">
        <v>1</v>
      </c>
    </row>
    <row r="272" spans="1:72" x14ac:dyDescent="0.5">
      <c r="A272" t="s">
        <v>83</v>
      </c>
      <c r="B272" s="1">
        <v>0</v>
      </c>
      <c r="C272" s="1">
        <v>77.97</v>
      </c>
      <c r="D272" t="s">
        <v>4</v>
      </c>
      <c r="E272" s="1">
        <v>6</v>
      </c>
      <c r="F272" s="1">
        <v>98.02</v>
      </c>
      <c r="G272" s="1" t="s">
        <v>77</v>
      </c>
      <c r="H272" s="1">
        <v>2015</v>
      </c>
      <c r="I272" s="1">
        <v>1</v>
      </c>
      <c r="K272" t="s">
        <v>83</v>
      </c>
      <c r="L272" s="1">
        <v>0</v>
      </c>
      <c r="M272" s="1">
        <v>77.97</v>
      </c>
      <c r="N272" t="s">
        <v>4</v>
      </c>
      <c r="O272" s="1">
        <v>6</v>
      </c>
      <c r="P272" s="1">
        <v>98.02</v>
      </c>
      <c r="Q272" s="1" t="s">
        <v>77</v>
      </c>
      <c r="R272" s="1">
        <v>2015</v>
      </c>
      <c r="S272" s="1">
        <v>1</v>
      </c>
      <c r="BK272">
        <v>272</v>
      </c>
      <c r="BL272" s="20" t="s">
        <v>26</v>
      </c>
      <c r="BM272" s="1">
        <v>9</v>
      </c>
      <c r="BN272" s="1">
        <v>94.51</v>
      </c>
      <c r="BO272" t="s">
        <v>45</v>
      </c>
      <c r="BP272" s="1">
        <v>11</v>
      </c>
      <c r="BQ272" s="1">
        <v>100.28</v>
      </c>
      <c r="BR272" s="1" t="s">
        <v>103</v>
      </c>
      <c r="BS272" s="1">
        <v>2016</v>
      </c>
      <c r="BT272" s="1" t="s">
        <v>6</v>
      </c>
    </row>
    <row r="273" spans="1:72" x14ac:dyDescent="0.5">
      <c r="A273" s="20" t="s">
        <v>102</v>
      </c>
      <c r="B273" s="1">
        <v>1</v>
      </c>
      <c r="C273" s="1">
        <v>77.73</v>
      </c>
      <c r="D273" s="19" t="s">
        <v>69</v>
      </c>
      <c r="E273" s="1">
        <v>6</v>
      </c>
      <c r="F273" s="1">
        <v>87.61</v>
      </c>
      <c r="G273" s="19" t="s">
        <v>103</v>
      </c>
      <c r="H273" s="1">
        <v>2015</v>
      </c>
      <c r="I273" s="1">
        <v>1</v>
      </c>
      <c r="K273" s="20" t="s">
        <v>102</v>
      </c>
      <c r="L273" s="1">
        <v>1</v>
      </c>
      <c r="M273" s="1">
        <v>77.73</v>
      </c>
      <c r="N273" s="19" t="s">
        <v>69</v>
      </c>
      <c r="O273" s="1">
        <v>6</v>
      </c>
      <c r="P273" s="1">
        <v>87.61</v>
      </c>
      <c r="Q273" s="19" t="s">
        <v>103</v>
      </c>
      <c r="R273" s="1">
        <v>2015</v>
      </c>
      <c r="S273" s="1">
        <v>1</v>
      </c>
      <c r="BK273">
        <v>273</v>
      </c>
      <c r="BL273" t="s">
        <v>73</v>
      </c>
      <c r="BM273" s="1">
        <v>6</v>
      </c>
      <c r="BN273" s="1">
        <v>94.46</v>
      </c>
      <c r="BO273" t="s">
        <v>66</v>
      </c>
      <c r="BP273" s="1">
        <v>5</v>
      </c>
      <c r="BQ273" s="1">
        <v>98.28</v>
      </c>
      <c r="BR273" s="1" t="s">
        <v>77</v>
      </c>
      <c r="BS273" s="1">
        <v>2015</v>
      </c>
      <c r="BT273" s="1">
        <v>1</v>
      </c>
    </row>
    <row r="274" spans="1:72" x14ac:dyDescent="0.5">
      <c r="A274" s="20" t="s">
        <v>107</v>
      </c>
      <c r="B274" s="1">
        <v>2</v>
      </c>
      <c r="C274" s="1">
        <v>77.66</v>
      </c>
      <c r="D274" t="s">
        <v>80</v>
      </c>
      <c r="E274" s="1">
        <v>6</v>
      </c>
      <c r="F274" s="1">
        <v>90.45</v>
      </c>
      <c r="G274" s="1" t="s">
        <v>103</v>
      </c>
      <c r="H274" s="1">
        <v>2017</v>
      </c>
      <c r="I274" s="1">
        <v>1</v>
      </c>
      <c r="K274" s="20" t="s">
        <v>107</v>
      </c>
      <c r="L274" s="1">
        <v>2</v>
      </c>
      <c r="M274" s="1">
        <v>77.66</v>
      </c>
      <c r="N274" t="s">
        <v>80</v>
      </c>
      <c r="O274" s="1">
        <v>6</v>
      </c>
      <c r="P274" s="1">
        <v>90.45</v>
      </c>
      <c r="Q274" s="1" t="s">
        <v>103</v>
      </c>
      <c r="R274" s="1">
        <v>2017</v>
      </c>
      <c r="S274" s="1">
        <v>1</v>
      </c>
      <c r="BK274">
        <v>274</v>
      </c>
      <c r="BL274" s="8" t="s">
        <v>0</v>
      </c>
      <c r="BM274" s="1">
        <v>6</v>
      </c>
      <c r="BN274" s="1">
        <v>94.4</v>
      </c>
      <c r="BO274" s="8" t="s">
        <v>69</v>
      </c>
      <c r="BP274" s="1">
        <v>8</v>
      </c>
      <c r="BQ274" s="1">
        <v>94.91</v>
      </c>
      <c r="BR274" s="1" t="s">
        <v>51</v>
      </c>
      <c r="BS274" s="1">
        <v>2019</v>
      </c>
      <c r="BT274" s="1" t="s">
        <v>5</v>
      </c>
    </row>
    <row r="275" spans="1:72" x14ac:dyDescent="0.5">
      <c r="A275" t="s">
        <v>98</v>
      </c>
      <c r="B275" s="1">
        <v>2</v>
      </c>
      <c r="C275" s="1">
        <v>77.13</v>
      </c>
      <c r="D275" s="8" t="s">
        <v>1</v>
      </c>
      <c r="E275" s="1">
        <v>6</v>
      </c>
      <c r="F275" s="1">
        <v>86.28</v>
      </c>
      <c r="G275" s="1" t="s">
        <v>51</v>
      </c>
      <c r="H275" s="1">
        <v>2019</v>
      </c>
      <c r="I275" s="1">
        <v>1</v>
      </c>
      <c r="K275" t="s">
        <v>98</v>
      </c>
      <c r="L275" s="1">
        <v>2</v>
      </c>
      <c r="M275" s="1">
        <v>77.13</v>
      </c>
      <c r="N275" s="8" t="s">
        <v>1</v>
      </c>
      <c r="O275" s="1">
        <v>6</v>
      </c>
      <c r="P275" s="1">
        <v>86.28</v>
      </c>
      <c r="Q275" s="1" t="s">
        <v>51</v>
      </c>
      <c r="R275" s="1">
        <v>2019</v>
      </c>
      <c r="S275" s="1">
        <v>1</v>
      </c>
      <c r="BK275">
        <v>275</v>
      </c>
      <c r="BL275" t="s">
        <v>3</v>
      </c>
      <c r="BM275" s="1">
        <v>10</v>
      </c>
      <c r="BN275" s="1">
        <v>94.4</v>
      </c>
      <c r="BO275" t="s">
        <v>26</v>
      </c>
      <c r="BP275" s="1">
        <v>9</v>
      </c>
      <c r="BQ275" s="1">
        <v>91.97</v>
      </c>
      <c r="BR275" s="1" t="s">
        <v>51</v>
      </c>
      <c r="BS275" s="1">
        <v>2017</v>
      </c>
      <c r="BT275" s="1" t="s">
        <v>5</v>
      </c>
    </row>
    <row r="276" spans="1:72" x14ac:dyDescent="0.5">
      <c r="A276" s="20" t="s">
        <v>53</v>
      </c>
      <c r="B276" s="1">
        <v>0</v>
      </c>
      <c r="C276" s="1">
        <v>77.069999999999993</v>
      </c>
      <c r="D276" t="s">
        <v>50</v>
      </c>
      <c r="E276" s="1">
        <v>6</v>
      </c>
      <c r="F276" s="1">
        <v>106.09</v>
      </c>
      <c r="G276" s="1" t="s">
        <v>103</v>
      </c>
      <c r="H276" s="1">
        <v>2016</v>
      </c>
      <c r="I276" s="1">
        <v>1</v>
      </c>
      <c r="K276" s="20" t="s">
        <v>53</v>
      </c>
      <c r="L276" s="1">
        <v>0</v>
      </c>
      <c r="M276" s="1">
        <v>77.069999999999993</v>
      </c>
      <c r="N276" t="s">
        <v>50</v>
      </c>
      <c r="O276" s="1">
        <v>6</v>
      </c>
      <c r="P276" s="1">
        <v>106.09</v>
      </c>
      <c r="Q276" s="1" t="s">
        <v>103</v>
      </c>
      <c r="R276" s="1">
        <v>2016</v>
      </c>
      <c r="S276" s="1">
        <v>1</v>
      </c>
      <c r="BK276">
        <v>276</v>
      </c>
      <c r="BL276" s="16" t="s">
        <v>75</v>
      </c>
      <c r="BM276" s="17">
        <v>2</v>
      </c>
      <c r="BN276" s="17">
        <v>94.36</v>
      </c>
      <c r="BO276" s="16" t="s">
        <v>50</v>
      </c>
      <c r="BP276" s="17">
        <v>8</v>
      </c>
      <c r="BQ276" s="17">
        <v>108.31</v>
      </c>
      <c r="BR276" s="1" t="s">
        <v>47</v>
      </c>
      <c r="BS276" s="1">
        <v>2013</v>
      </c>
      <c r="BT276" s="1" t="s">
        <v>5</v>
      </c>
    </row>
    <row r="277" spans="1:72" x14ac:dyDescent="0.5">
      <c r="A277" t="s">
        <v>74</v>
      </c>
      <c r="B277" s="1">
        <v>2</v>
      </c>
      <c r="C277" s="1">
        <v>76.73</v>
      </c>
      <c r="D277" s="19" t="s">
        <v>52</v>
      </c>
      <c r="E277" s="1">
        <v>6</v>
      </c>
      <c r="F277" s="1">
        <v>88.33</v>
      </c>
      <c r="G277" s="1" t="s">
        <v>77</v>
      </c>
      <c r="H277" s="1">
        <v>2014</v>
      </c>
      <c r="I277" s="1">
        <v>1</v>
      </c>
      <c r="K277" t="s">
        <v>74</v>
      </c>
      <c r="L277" s="1">
        <v>2</v>
      </c>
      <c r="M277" s="1">
        <v>76.73</v>
      </c>
      <c r="N277" s="19" t="s">
        <v>52</v>
      </c>
      <c r="O277" s="1">
        <v>6</v>
      </c>
      <c r="P277" s="1">
        <v>88.33</v>
      </c>
      <c r="Q277" s="1" t="s">
        <v>77</v>
      </c>
      <c r="R277" s="1">
        <v>2014</v>
      </c>
      <c r="S277" s="1">
        <v>1</v>
      </c>
      <c r="BK277">
        <v>277</v>
      </c>
      <c r="BL277" t="s">
        <v>3</v>
      </c>
      <c r="BM277" s="1">
        <v>6</v>
      </c>
      <c r="BN277" s="1">
        <v>94.32</v>
      </c>
      <c r="BO277" t="s">
        <v>61</v>
      </c>
      <c r="BP277" s="1">
        <v>4</v>
      </c>
      <c r="BQ277" s="1">
        <v>86.03</v>
      </c>
      <c r="BR277" s="1" t="s">
        <v>51</v>
      </c>
      <c r="BS277" s="1">
        <v>2018</v>
      </c>
      <c r="BT277" s="1">
        <v>1</v>
      </c>
    </row>
    <row r="278" spans="1:72" x14ac:dyDescent="0.5">
      <c r="A278" t="s">
        <v>70</v>
      </c>
      <c r="B278" s="1">
        <v>2</v>
      </c>
      <c r="C278" s="1">
        <v>76.59</v>
      </c>
      <c r="D278" t="s">
        <v>69</v>
      </c>
      <c r="E278" s="1">
        <v>6</v>
      </c>
      <c r="F278" s="1">
        <v>87.82</v>
      </c>
      <c r="G278" s="1" t="s">
        <v>51</v>
      </c>
      <c r="H278" s="1">
        <v>2017</v>
      </c>
      <c r="I278" s="1">
        <v>1</v>
      </c>
      <c r="K278" t="s">
        <v>70</v>
      </c>
      <c r="L278" s="1">
        <v>2</v>
      </c>
      <c r="M278" s="1">
        <v>76.59</v>
      </c>
      <c r="N278" t="s">
        <v>69</v>
      </c>
      <c r="O278" s="1">
        <v>6</v>
      </c>
      <c r="P278" s="1">
        <v>87.82</v>
      </c>
      <c r="Q278" s="1" t="s">
        <v>51</v>
      </c>
      <c r="R278" s="1">
        <v>2017</v>
      </c>
      <c r="S278" s="1">
        <v>1</v>
      </c>
      <c r="BK278">
        <v>278</v>
      </c>
      <c r="BL278" s="19" t="s">
        <v>45</v>
      </c>
      <c r="BM278" s="6">
        <v>3</v>
      </c>
      <c r="BN278" s="6">
        <v>94.25</v>
      </c>
      <c r="BO278" s="19" t="s">
        <v>50</v>
      </c>
      <c r="BP278" s="6">
        <v>11</v>
      </c>
      <c r="BQ278" s="6">
        <v>99.63</v>
      </c>
      <c r="BR278" s="1" t="s">
        <v>47</v>
      </c>
      <c r="BS278" s="1">
        <v>2015</v>
      </c>
      <c r="BT278" s="1" t="s">
        <v>7</v>
      </c>
    </row>
    <row r="279" spans="1:72" x14ac:dyDescent="0.5">
      <c r="A279" s="20" t="s">
        <v>30</v>
      </c>
      <c r="B279" s="1">
        <v>4</v>
      </c>
      <c r="C279" s="1">
        <v>76.06</v>
      </c>
      <c r="D279" t="s">
        <v>0</v>
      </c>
      <c r="E279" s="1">
        <v>6</v>
      </c>
      <c r="F279" s="1">
        <v>90.82</v>
      </c>
      <c r="G279" s="1" t="s">
        <v>103</v>
      </c>
      <c r="H279" s="1">
        <v>2017</v>
      </c>
      <c r="I279" s="1">
        <v>1</v>
      </c>
      <c r="K279" s="20" t="s">
        <v>30</v>
      </c>
      <c r="L279" s="1">
        <v>4</v>
      </c>
      <c r="M279" s="1">
        <v>76.06</v>
      </c>
      <c r="N279" t="s">
        <v>0</v>
      </c>
      <c r="O279" s="1">
        <v>6</v>
      </c>
      <c r="P279" s="1">
        <v>90.82</v>
      </c>
      <c r="Q279" s="1" t="s">
        <v>103</v>
      </c>
      <c r="R279" s="1">
        <v>2017</v>
      </c>
      <c r="S279" s="1">
        <v>1</v>
      </c>
      <c r="BK279">
        <v>279</v>
      </c>
      <c r="BL279" s="8" t="s">
        <v>69</v>
      </c>
      <c r="BM279" s="1">
        <v>6</v>
      </c>
      <c r="BN279" s="1">
        <v>94.24</v>
      </c>
      <c r="BO279" s="8" t="s">
        <v>63</v>
      </c>
      <c r="BP279" s="1">
        <v>1</v>
      </c>
      <c r="BQ279" s="1">
        <v>82.17</v>
      </c>
      <c r="BR279" s="1" t="s">
        <v>29</v>
      </c>
      <c r="BS279" s="1">
        <v>2019</v>
      </c>
      <c r="BT279" s="1">
        <v>1</v>
      </c>
    </row>
    <row r="280" spans="1:72" x14ac:dyDescent="0.5">
      <c r="A280" s="20" t="s">
        <v>108</v>
      </c>
      <c r="B280" s="1">
        <v>2</v>
      </c>
      <c r="C280" s="1">
        <v>76</v>
      </c>
      <c r="D280" t="s">
        <v>26</v>
      </c>
      <c r="E280" s="1">
        <v>6</v>
      </c>
      <c r="F280" s="1">
        <v>89.04</v>
      </c>
      <c r="G280" s="1" t="s">
        <v>103</v>
      </c>
      <c r="H280" s="1">
        <v>2016</v>
      </c>
      <c r="I280" s="1">
        <v>1</v>
      </c>
      <c r="K280" s="20" t="s">
        <v>108</v>
      </c>
      <c r="L280" s="1">
        <v>2</v>
      </c>
      <c r="M280" s="1">
        <v>76</v>
      </c>
      <c r="N280" t="s">
        <v>26</v>
      </c>
      <c r="O280" s="1">
        <v>6</v>
      </c>
      <c r="P280" s="1">
        <v>89.04</v>
      </c>
      <c r="Q280" s="1" t="s">
        <v>103</v>
      </c>
      <c r="R280" s="1">
        <v>2016</v>
      </c>
      <c r="S280" s="1">
        <v>1</v>
      </c>
      <c r="BK280">
        <v>280</v>
      </c>
      <c r="BL280" t="s">
        <v>4</v>
      </c>
      <c r="BM280" s="1">
        <v>8</v>
      </c>
      <c r="BN280" s="1">
        <v>94.24</v>
      </c>
      <c r="BO280" t="s">
        <v>45</v>
      </c>
      <c r="BP280" s="1">
        <v>7</v>
      </c>
      <c r="BQ280" s="1">
        <v>91.02</v>
      </c>
      <c r="BR280" s="1" t="s">
        <v>77</v>
      </c>
      <c r="BS280" s="1">
        <v>2015</v>
      </c>
      <c r="BT280" s="1" t="s">
        <v>5</v>
      </c>
    </row>
    <row r="281" spans="1:72" x14ac:dyDescent="0.5">
      <c r="A281" t="s">
        <v>67</v>
      </c>
      <c r="B281" s="1">
        <v>1</v>
      </c>
      <c r="C281" s="1">
        <v>75.349999999999994</v>
      </c>
      <c r="D281" t="s">
        <v>0</v>
      </c>
      <c r="E281" s="1">
        <v>6</v>
      </c>
      <c r="F281" s="1">
        <v>90.54</v>
      </c>
      <c r="G281" s="1" t="s">
        <v>100</v>
      </c>
      <c r="H281" s="1">
        <v>2018</v>
      </c>
      <c r="I281" s="1">
        <v>1</v>
      </c>
      <c r="K281" t="s">
        <v>67</v>
      </c>
      <c r="L281" s="1">
        <v>1</v>
      </c>
      <c r="M281" s="1">
        <v>75.349999999999994</v>
      </c>
      <c r="N281" t="s">
        <v>0</v>
      </c>
      <c r="O281" s="1">
        <v>6</v>
      </c>
      <c r="P281" s="1">
        <v>90.54</v>
      </c>
      <c r="Q281" s="1" t="s">
        <v>100</v>
      </c>
      <c r="R281" s="1">
        <v>2018</v>
      </c>
      <c r="S281" s="1">
        <v>1</v>
      </c>
      <c r="BK281">
        <v>281</v>
      </c>
      <c r="BL281" s="20" t="s">
        <v>50</v>
      </c>
      <c r="BM281" s="1">
        <v>8</v>
      </c>
      <c r="BN281" s="1">
        <v>94.24</v>
      </c>
      <c r="BO281" t="s">
        <v>61</v>
      </c>
      <c r="BP281" s="1">
        <v>11</v>
      </c>
      <c r="BQ281" s="1">
        <v>94.79</v>
      </c>
      <c r="BR281" s="1" t="s">
        <v>103</v>
      </c>
      <c r="BS281" s="1">
        <v>2017</v>
      </c>
      <c r="BT281" s="1" t="s">
        <v>6</v>
      </c>
    </row>
    <row r="282" spans="1:72" x14ac:dyDescent="0.5">
      <c r="A282" t="s">
        <v>101</v>
      </c>
      <c r="B282" s="1">
        <v>1</v>
      </c>
      <c r="C282" s="1">
        <v>74.87</v>
      </c>
      <c r="D282" t="s">
        <v>3</v>
      </c>
      <c r="E282" s="1">
        <v>6</v>
      </c>
      <c r="F282" s="1">
        <v>87.58</v>
      </c>
      <c r="G282" s="1" t="s">
        <v>100</v>
      </c>
      <c r="H282" s="22">
        <v>2019</v>
      </c>
      <c r="I282" s="22">
        <v>1</v>
      </c>
      <c r="K282" t="s">
        <v>101</v>
      </c>
      <c r="L282" s="1">
        <v>1</v>
      </c>
      <c r="M282" s="1">
        <v>74.87</v>
      </c>
      <c r="N282" t="s">
        <v>3</v>
      </c>
      <c r="O282" s="1">
        <v>6</v>
      </c>
      <c r="P282" s="1">
        <v>87.58</v>
      </c>
      <c r="Q282" s="1" t="s">
        <v>100</v>
      </c>
      <c r="R282" s="22">
        <v>2019</v>
      </c>
      <c r="S282" s="22">
        <v>1</v>
      </c>
      <c r="BK282">
        <v>282</v>
      </c>
      <c r="BL282" t="s">
        <v>55</v>
      </c>
      <c r="BM282" s="1">
        <v>4</v>
      </c>
      <c r="BN282" s="1">
        <v>94.22</v>
      </c>
      <c r="BO282" t="s">
        <v>54</v>
      </c>
      <c r="BP282" s="1">
        <v>11</v>
      </c>
      <c r="BQ282" s="1">
        <v>99.63</v>
      </c>
      <c r="BR282" s="1" t="s">
        <v>77</v>
      </c>
      <c r="BS282" s="1">
        <v>2016</v>
      </c>
      <c r="BT282" s="1" t="s">
        <v>7</v>
      </c>
    </row>
    <row r="283" spans="1:72" x14ac:dyDescent="0.5">
      <c r="A283" s="19" t="s">
        <v>65</v>
      </c>
      <c r="B283" s="6">
        <v>3</v>
      </c>
      <c r="C283" s="6">
        <v>74.77</v>
      </c>
      <c r="D283" s="19" t="s">
        <v>4</v>
      </c>
      <c r="E283" s="6">
        <v>6</v>
      </c>
      <c r="F283" s="6">
        <v>79.64</v>
      </c>
      <c r="G283" s="6" t="s">
        <v>47</v>
      </c>
      <c r="H283" s="6">
        <v>2016</v>
      </c>
      <c r="I283" s="1">
        <v>1</v>
      </c>
      <c r="K283" s="19" t="s">
        <v>65</v>
      </c>
      <c r="L283" s="6">
        <v>3</v>
      </c>
      <c r="M283" s="6">
        <v>74.77</v>
      </c>
      <c r="N283" s="19" t="s">
        <v>4</v>
      </c>
      <c r="O283" s="6">
        <v>6</v>
      </c>
      <c r="P283" s="6">
        <v>79.64</v>
      </c>
      <c r="Q283" s="6" t="s">
        <v>47</v>
      </c>
      <c r="R283" s="6">
        <v>2016</v>
      </c>
      <c r="S283" s="1">
        <v>1</v>
      </c>
      <c r="BK283">
        <v>283</v>
      </c>
      <c r="BL283" t="s">
        <v>26</v>
      </c>
      <c r="BM283" s="1">
        <v>6</v>
      </c>
      <c r="BN283" s="1">
        <v>94.11</v>
      </c>
      <c r="BO283" t="s">
        <v>76</v>
      </c>
      <c r="BP283" s="1">
        <v>1</v>
      </c>
      <c r="BQ283" s="1">
        <v>81.31</v>
      </c>
      <c r="BR283" s="1" t="s">
        <v>77</v>
      </c>
      <c r="BS283" s="1">
        <v>2015</v>
      </c>
      <c r="BT283" s="1">
        <v>1</v>
      </c>
    </row>
    <row r="284" spans="1:72" x14ac:dyDescent="0.5">
      <c r="A284" t="s">
        <v>87</v>
      </c>
      <c r="B284" s="1">
        <v>0</v>
      </c>
      <c r="C284" s="1">
        <v>73.3</v>
      </c>
      <c r="D284" t="s">
        <v>80</v>
      </c>
      <c r="E284" s="1">
        <v>6</v>
      </c>
      <c r="F284" s="1">
        <v>94.93</v>
      </c>
      <c r="G284" s="1" t="s">
        <v>51</v>
      </c>
      <c r="H284" s="1">
        <v>2017</v>
      </c>
      <c r="I284" s="1">
        <v>1</v>
      </c>
      <c r="K284" t="s">
        <v>87</v>
      </c>
      <c r="L284" s="1">
        <v>0</v>
      </c>
      <c r="M284" s="1">
        <v>73.3</v>
      </c>
      <c r="N284" t="s">
        <v>80</v>
      </c>
      <c r="O284" s="1">
        <v>6</v>
      </c>
      <c r="P284" s="1">
        <v>94.93</v>
      </c>
      <c r="Q284" s="1" t="s">
        <v>51</v>
      </c>
      <c r="R284" s="1">
        <v>2017</v>
      </c>
      <c r="S284" s="1">
        <v>1</v>
      </c>
      <c r="BK284">
        <v>284</v>
      </c>
      <c r="BL284" s="8" t="s">
        <v>26</v>
      </c>
      <c r="BM284" s="1">
        <v>5</v>
      </c>
      <c r="BN284" s="1">
        <v>94.11</v>
      </c>
      <c r="BO284" s="8" t="s">
        <v>0</v>
      </c>
      <c r="BP284" s="1">
        <v>8</v>
      </c>
      <c r="BQ284" s="1">
        <v>97.41</v>
      </c>
      <c r="BR284" s="1" t="s">
        <v>29</v>
      </c>
      <c r="BS284" s="1">
        <v>2019</v>
      </c>
      <c r="BT284" s="1" t="s">
        <v>6</v>
      </c>
    </row>
    <row r="285" spans="1:72" x14ac:dyDescent="0.5">
      <c r="A285" s="19" t="s">
        <v>30</v>
      </c>
      <c r="B285" s="6">
        <v>0</v>
      </c>
      <c r="C285" s="6">
        <v>72.900000000000006</v>
      </c>
      <c r="D285" s="19" t="s">
        <v>4</v>
      </c>
      <c r="E285" s="6">
        <v>6</v>
      </c>
      <c r="F285" s="6">
        <v>95.94</v>
      </c>
      <c r="G285" s="1" t="s">
        <v>47</v>
      </c>
      <c r="H285" s="1">
        <v>2015</v>
      </c>
      <c r="I285" s="1">
        <v>1</v>
      </c>
      <c r="K285" s="19" t="s">
        <v>30</v>
      </c>
      <c r="L285" s="6">
        <v>0</v>
      </c>
      <c r="M285" s="6">
        <v>72.900000000000006</v>
      </c>
      <c r="N285" s="19" t="s">
        <v>4</v>
      </c>
      <c r="O285" s="6">
        <v>6</v>
      </c>
      <c r="P285" s="6">
        <v>95.94</v>
      </c>
      <c r="Q285" s="1" t="s">
        <v>47</v>
      </c>
      <c r="R285" s="1">
        <v>2015</v>
      </c>
      <c r="S285" s="1">
        <v>1</v>
      </c>
      <c r="BK285">
        <v>285</v>
      </c>
      <c r="BL285" s="19" t="s">
        <v>3</v>
      </c>
      <c r="BM285" s="6">
        <v>3</v>
      </c>
      <c r="BN285" s="6">
        <v>94.07</v>
      </c>
      <c r="BO285" s="19" t="s">
        <v>73</v>
      </c>
      <c r="BP285" s="6">
        <v>8</v>
      </c>
      <c r="BQ285" s="6">
        <v>92.25</v>
      </c>
      <c r="BR285" s="1" t="s">
        <v>47</v>
      </c>
      <c r="BS285" s="1">
        <v>2014</v>
      </c>
      <c r="BT285" s="1" t="s">
        <v>5</v>
      </c>
    </row>
    <row r="286" spans="1:72" x14ac:dyDescent="0.5">
      <c r="A286" s="19" t="s">
        <v>74</v>
      </c>
      <c r="B286" s="6">
        <v>0</v>
      </c>
      <c r="C286" s="6">
        <v>72.52</v>
      </c>
      <c r="D286" s="19" t="s">
        <v>69</v>
      </c>
      <c r="E286" s="6">
        <v>6</v>
      </c>
      <c r="F286" s="6">
        <v>94.93</v>
      </c>
      <c r="G286" s="1" t="s">
        <v>47</v>
      </c>
      <c r="H286" s="1">
        <v>2014</v>
      </c>
      <c r="I286" s="1">
        <v>1</v>
      </c>
      <c r="K286" s="19" t="s">
        <v>74</v>
      </c>
      <c r="L286" s="6">
        <v>0</v>
      </c>
      <c r="M286" s="6">
        <v>72.52</v>
      </c>
      <c r="N286" s="19" t="s">
        <v>69</v>
      </c>
      <c r="O286" s="6">
        <v>6</v>
      </c>
      <c r="P286" s="6">
        <v>94.93</v>
      </c>
      <c r="Q286" s="1" t="s">
        <v>47</v>
      </c>
      <c r="R286" s="1">
        <v>2014</v>
      </c>
      <c r="S286" s="1">
        <v>1</v>
      </c>
      <c r="T286" s="1">
        <v>31</v>
      </c>
      <c r="BK286">
        <v>286</v>
      </c>
      <c r="BL286" t="s">
        <v>50</v>
      </c>
      <c r="BM286" s="1">
        <v>11</v>
      </c>
      <c r="BN286" s="1">
        <v>93.97</v>
      </c>
      <c r="BO286" t="s">
        <v>3</v>
      </c>
      <c r="BP286" s="1">
        <v>4</v>
      </c>
      <c r="BQ286" s="1">
        <v>90.58</v>
      </c>
      <c r="BR286" s="1" t="s">
        <v>51</v>
      </c>
      <c r="BS286" s="1">
        <v>2017</v>
      </c>
      <c r="BT286" s="1" t="s">
        <v>6</v>
      </c>
    </row>
    <row r="287" spans="1:72" x14ac:dyDescent="0.5">
      <c r="A287" s="16" t="s">
        <v>30</v>
      </c>
      <c r="B287" s="17">
        <v>4</v>
      </c>
      <c r="C287" s="17">
        <v>69.900000000000006</v>
      </c>
      <c r="D287" s="16" t="s">
        <v>75</v>
      </c>
      <c r="E287" s="17">
        <v>6</v>
      </c>
      <c r="F287" s="17">
        <v>78.23</v>
      </c>
      <c r="G287" s="1" t="s">
        <v>47</v>
      </c>
      <c r="H287" s="1">
        <v>2013</v>
      </c>
      <c r="I287" s="1">
        <v>1</v>
      </c>
      <c r="K287" s="16" t="s">
        <v>30</v>
      </c>
      <c r="L287" s="17">
        <v>4</v>
      </c>
      <c r="M287" s="17">
        <v>69.900000000000006</v>
      </c>
      <c r="N287" s="16" t="s">
        <v>75</v>
      </c>
      <c r="O287" s="17">
        <v>6</v>
      </c>
      <c r="P287" s="17">
        <v>78.23</v>
      </c>
      <c r="Q287" s="1" t="s">
        <v>47</v>
      </c>
      <c r="R287" s="1">
        <v>2013</v>
      </c>
      <c r="S287" s="1">
        <v>1</v>
      </c>
      <c r="BK287">
        <v>287</v>
      </c>
      <c r="BL287" t="s">
        <v>3</v>
      </c>
      <c r="BM287" s="1">
        <v>8</v>
      </c>
      <c r="BN287" s="1">
        <v>93.96</v>
      </c>
      <c r="BO287" t="s">
        <v>2</v>
      </c>
      <c r="BP287" s="1">
        <v>10</v>
      </c>
      <c r="BQ287" s="1">
        <v>100.2</v>
      </c>
      <c r="BR287" s="1" t="s">
        <v>51</v>
      </c>
      <c r="BS287" s="1">
        <v>2018</v>
      </c>
      <c r="BT287" s="1" t="s">
        <v>5</v>
      </c>
    </row>
    <row r="288" spans="1:72" x14ac:dyDescent="0.5">
      <c r="A288" t="s">
        <v>79</v>
      </c>
      <c r="B288" s="1">
        <v>0</v>
      </c>
      <c r="C288" s="1">
        <v>63.2</v>
      </c>
      <c r="D288" t="s">
        <v>26</v>
      </c>
      <c r="E288" s="1">
        <v>6</v>
      </c>
      <c r="F288" s="1">
        <v>95.94</v>
      </c>
      <c r="G288" s="1" t="s">
        <v>77</v>
      </c>
      <c r="H288" s="1">
        <v>2017</v>
      </c>
      <c r="I288" s="1">
        <v>1</v>
      </c>
      <c r="K288" t="s">
        <v>79</v>
      </c>
      <c r="L288" s="1">
        <v>0</v>
      </c>
      <c r="M288" s="1">
        <v>63.2</v>
      </c>
      <c r="N288" t="s">
        <v>26</v>
      </c>
      <c r="O288" s="1">
        <v>6</v>
      </c>
      <c r="P288" s="1">
        <v>95.94</v>
      </c>
      <c r="Q288" s="1" t="s">
        <v>77</v>
      </c>
      <c r="R288" s="1">
        <v>2017</v>
      </c>
      <c r="S288" s="1">
        <v>1</v>
      </c>
      <c r="T288" s="1">
        <v>2</v>
      </c>
      <c r="BK288">
        <v>288</v>
      </c>
      <c r="BL288" t="s">
        <v>0</v>
      </c>
      <c r="BM288" s="1">
        <v>9</v>
      </c>
      <c r="BN288" s="1">
        <v>93.91</v>
      </c>
      <c r="BO288" t="s">
        <v>2</v>
      </c>
      <c r="BP288" s="1">
        <v>11</v>
      </c>
      <c r="BQ288" s="1">
        <v>96.81</v>
      </c>
      <c r="BR288" s="1" t="s">
        <v>100</v>
      </c>
      <c r="BS288" s="1">
        <v>2018</v>
      </c>
      <c r="BT288" s="1" t="s">
        <v>6</v>
      </c>
    </row>
    <row r="289" spans="1:72" x14ac:dyDescent="0.5">
      <c r="A289" s="19" t="s">
        <v>54</v>
      </c>
      <c r="B289" s="1">
        <v>8</v>
      </c>
      <c r="C289" s="1">
        <v>118.21</v>
      </c>
      <c r="D289" t="s">
        <v>75</v>
      </c>
      <c r="E289" s="1">
        <v>3</v>
      </c>
      <c r="F289" s="1">
        <v>101.88</v>
      </c>
      <c r="G289" s="1" t="s">
        <v>77</v>
      </c>
      <c r="H289" s="1">
        <v>2014</v>
      </c>
      <c r="I289" s="1" t="s">
        <v>5</v>
      </c>
      <c r="M289">
        <f>AVERAGE(M1:M288)</f>
        <v>90.558888888888973</v>
      </c>
      <c r="P289">
        <f>AVERAGE(P1:P288)</f>
        <v>90.558888888888944</v>
      </c>
      <c r="BK289">
        <v>289</v>
      </c>
      <c r="BL289" s="18" t="s">
        <v>54</v>
      </c>
      <c r="BM289" s="6">
        <v>8</v>
      </c>
      <c r="BN289" s="6">
        <v>93.87</v>
      </c>
      <c r="BO289" s="18" t="s">
        <v>60</v>
      </c>
      <c r="BP289" s="6">
        <v>1</v>
      </c>
      <c r="BQ289" s="6">
        <v>81.97</v>
      </c>
      <c r="BR289" s="1" t="s">
        <v>47</v>
      </c>
      <c r="BS289" s="1">
        <v>2013</v>
      </c>
      <c r="BT289" s="1" t="s">
        <v>5</v>
      </c>
    </row>
    <row r="290" spans="1:72" x14ac:dyDescent="0.5">
      <c r="A290" s="20" t="s">
        <v>50</v>
      </c>
      <c r="B290" s="17">
        <v>10</v>
      </c>
      <c r="C290" s="17">
        <v>112.41</v>
      </c>
      <c r="D290" s="20" t="s">
        <v>4</v>
      </c>
      <c r="E290" s="17">
        <v>2</v>
      </c>
      <c r="F290" s="17">
        <v>98.09</v>
      </c>
      <c r="G290" s="1" t="s">
        <v>47</v>
      </c>
      <c r="H290" s="6">
        <v>2016</v>
      </c>
      <c r="I290" s="1" t="s">
        <v>5</v>
      </c>
      <c r="M290">
        <v>90.558890000000005</v>
      </c>
      <c r="BK290">
        <v>290</v>
      </c>
      <c r="BL290" s="19" t="s">
        <v>57</v>
      </c>
      <c r="BM290" s="6">
        <v>8</v>
      </c>
      <c r="BN290" s="6">
        <v>93.86</v>
      </c>
      <c r="BO290" s="19" t="s">
        <v>4</v>
      </c>
      <c r="BP290" s="6">
        <v>7</v>
      </c>
      <c r="BQ290" s="6">
        <v>105.31</v>
      </c>
      <c r="BR290" s="1" t="s">
        <v>47</v>
      </c>
      <c r="BS290" s="1">
        <v>2015</v>
      </c>
      <c r="BT290" s="1" t="s">
        <v>5</v>
      </c>
    </row>
    <row r="291" spans="1:72" x14ac:dyDescent="0.5">
      <c r="A291" s="19" t="s">
        <v>50</v>
      </c>
      <c r="B291" s="6">
        <v>8</v>
      </c>
      <c r="C291" s="6">
        <v>110.36</v>
      </c>
      <c r="D291" s="19" t="s">
        <v>55</v>
      </c>
      <c r="E291" s="6">
        <v>2</v>
      </c>
      <c r="F291" s="6">
        <v>101.59</v>
      </c>
      <c r="G291" s="1" t="s">
        <v>47</v>
      </c>
      <c r="H291" s="1">
        <v>2014</v>
      </c>
      <c r="I291" s="1" t="s">
        <v>5</v>
      </c>
      <c r="BK291">
        <v>291</v>
      </c>
      <c r="BL291" t="s">
        <v>73</v>
      </c>
      <c r="BM291" s="1">
        <v>3</v>
      </c>
      <c r="BN291" s="1">
        <v>93.86</v>
      </c>
      <c r="BO291" t="s">
        <v>50</v>
      </c>
      <c r="BP291" s="1">
        <v>8</v>
      </c>
      <c r="BQ291" s="1">
        <v>99.32</v>
      </c>
      <c r="BR291" s="1" t="s">
        <v>77</v>
      </c>
      <c r="BS291" s="1">
        <v>2015</v>
      </c>
      <c r="BT291" s="1" t="s">
        <v>5</v>
      </c>
    </row>
    <row r="292" spans="1:72" x14ac:dyDescent="0.5">
      <c r="A292" s="19" t="s">
        <v>50</v>
      </c>
      <c r="B292" s="1">
        <v>8</v>
      </c>
      <c r="C292" s="1">
        <v>109.86</v>
      </c>
      <c r="D292" t="s">
        <v>52</v>
      </c>
      <c r="E292" s="1">
        <v>4</v>
      </c>
      <c r="F292" s="1">
        <v>93.42</v>
      </c>
      <c r="G292" s="1" t="s">
        <v>77</v>
      </c>
      <c r="H292" s="1">
        <v>2014</v>
      </c>
      <c r="I292" s="1" t="s">
        <v>5</v>
      </c>
      <c r="BK292">
        <v>292</v>
      </c>
      <c r="BL292" s="19" t="s">
        <v>45</v>
      </c>
      <c r="BM292" s="6">
        <v>6</v>
      </c>
      <c r="BN292" s="6">
        <v>93.85</v>
      </c>
      <c r="BO292" s="19" t="s">
        <v>3</v>
      </c>
      <c r="BP292" s="6">
        <v>2</v>
      </c>
      <c r="BQ292" s="6">
        <v>87.54</v>
      </c>
      <c r="BR292" s="1" t="s">
        <v>47</v>
      </c>
      <c r="BS292" s="1">
        <v>2015</v>
      </c>
      <c r="BT292" s="1">
        <v>1</v>
      </c>
    </row>
    <row r="293" spans="1:72" x14ac:dyDescent="0.5">
      <c r="A293" t="s">
        <v>69</v>
      </c>
      <c r="B293" s="1">
        <v>10</v>
      </c>
      <c r="C293" s="1">
        <v>109.83</v>
      </c>
      <c r="D293" t="s">
        <v>61</v>
      </c>
      <c r="E293" s="1">
        <v>2</v>
      </c>
      <c r="F293" s="1">
        <v>109.57</v>
      </c>
      <c r="G293" s="1" t="s">
        <v>77</v>
      </c>
      <c r="H293" s="1">
        <v>2016</v>
      </c>
      <c r="I293" s="1" t="s">
        <v>5</v>
      </c>
      <c r="BK293">
        <v>293</v>
      </c>
      <c r="BL293" s="19" t="s">
        <v>26</v>
      </c>
      <c r="BM293" s="1">
        <v>8</v>
      </c>
      <c r="BN293" s="1">
        <v>93.83</v>
      </c>
      <c r="BO293" t="s">
        <v>69</v>
      </c>
      <c r="BP293" s="1">
        <v>7</v>
      </c>
      <c r="BQ293" s="1">
        <v>87.86</v>
      </c>
      <c r="BR293" s="1" t="s">
        <v>77</v>
      </c>
      <c r="BS293" s="1">
        <v>2014</v>
      </c>
      <c r="BT293" s="1" t="s">
        <v>5</v>
      </c>
    </row>
    <row r="294" spans="1:72" x14ac:dyDescent="0.5">
      <c r="A294" t="s">
        <v>61</v>
      </c>
      <c r="B294" s="1">
        <v>2</v>
      </c>
      <c r="C294" s="1">
        <v>109.57</v>
      </c>
      <c r="D294" t="s">
        <v>69</v>
      </c>
      <c r="E294" s="1">
        <v>10</v>
      </c>
      <c r="F294" s="1">
        <v>109.83</v>
      </c>
      <c r="G294" s="1" t="s">
        <v>77</v>
      </c>
      <c r="H294" s="1">
        <v>2016</v>
      </c>
      <c r="I294" s="1" t="s">
        <v>5</v>
      </c>
      <c r="BK294">
        <v>294</v>
      </c>
      <c r="BN294" s="1">
        <v>93.810670000000002</v>
      </c>
    </row>
    <row r="295" spans="1:72" x14ac:dyDescent="0.5">
      <c r="A295" s="16" t="s">
        <v>50</v>
      </c>
      <c r="B295" s="17">
        <v>8</v>
      </c>
      <c r="C295" s="17">
        <v>108.31</v>
      </c>
      <c r="D295" s="16" t="s">
        <v>75</v>
      </c>
      <c r="E295" s="17">
        <v>2</v>
      </c>
      <c r="F295" s="17">
        <v>94.36</v>
      </c>
      <c r="G295" s="1" t="s">
        <v>47</v>
      </c>
      <c r="H295" s="1">
        <v>2013</v>
      </c>
      <c r="I295" s="1" t="s">
        <v>5</v>
      </c>
      <c r="BK295">
        <v>295</v>
      </c>
      <c r="BL295" s="20" t="s">
        <v>73</v>
      </c>
      <c r="BM295" s="1">
        <v>11</v>
      </c>
      <c r="BN295" s="1">
        <v>93.79</v>
      </c>
      <c r="BO295" t="s">
        <v>26</v>
      </c>
      <c r="BP295" s="1">
        <v>4</v>
      </c>
      <c r="BQ295" s="1">
        <v>93.5</v>
      </c>
      <c r="BR295" s="1" t="s">
        <v>103</v>
      </c>
      <c r="BS295" s="1">
        <v>2017</v>
      </c>
      <c r="BT295" s="1" t="s">
        <v>6</v>
      </c>
    </row>
    <row r="296" spans="1:72" x14ac:dyDescent="0.5">
      <c r="A296" s="20" t="s">
        <v>26</v>
      </c>
      <c r="B296" s="1">
        <v>10</v>
      </c>
      <c r="C296" s="1">
        <v>107.63</v>
      </c>
      <c r="D296" t="s">
        <v>54</v>
      </c>
      <c r="E296" s="1">
        <v>6</v>
      </c>
      <c r="F296" s="1">
        <v>107.45</v>
      </c>
      <c r="G296" s="1" t="s">
        <v>103</v>
      </c>
      <c r="H296" s="1">
        <v>2016</v>
      </c>
      <c r="I296" s="1" t="s">
        <v>5</v>
      </c>
      <c r="BK296">
        <v>296</v>
      </c>
      <c r="BL296" t="s">
        <v>61</v>
      </c>
      <c r="BM296" s="1">
        <v>5</v>
      </c>
      <c r="BN296" s="1">
        <v>93.75</v>
      </c>
      <c r="BO296" t="s">
        <v>0</v>
      </c>
      <c r="BP296" s="1">
        <v>6</v>
      </c>
      <c r="BQ296" s="1">
        <v>94.89</v>
      </c>
      <c r="BR296" s="1" t="s">
        <v>77</v>
      </c>
      <c r="BS296" s="1">
        <v>2017</v>
      </c>
      <c r="BT296" s="1">
        <v>1</v>
      </c>
    </row>
    <row r="297" spans="1:72" x14ac:dyDescent="0.5">
      <c r="A297" s="20" t="s">
        <v>50</v>
      </c>
      <c r="B297" s="1">
        <v>9</v>
      </c>
      <c r="C297" s="1">
        <v>107.57</v>
      </c>
      <c r="D297" t="s">
        <v>45</v>
      </c>
      <c r="E297" s="1">
        <v>10</v>
      </c>
      <c r="F297" s="1">
        <v>101.71</v>
      </c>
      <c r="G297" s="1" t="s">
        <v>103</v>
      </c>
      <c r="H297" s="1">
        <v>2016</v>
      </c>
      <c r="I297" s="1" t="s">
        <v>5</v>
      </c>
      <c r="BK297">
        <v>297</v>
      </c>
      <c r="BL297" t="s">
        <v>50</v>
      </c>
      <c r="BM297" s="1">
        <v>9</v>
      </c>
      <c r="BN297" s="1">
        <v>93.75</v>
      </c>
      <c r="BO297" t="s">
        <v>0</v>
      </c>
      <c r="BP297" s="1">
        <v>10</v>
      </c>
      <c r="BQ297" s="1">
        <v>94.89</v>
      </c>
      <c r="BR297" s="1" t="s">
        <v>77</v>
      </c>
      <c r="BS297" s="1">
        <v>2017</v>
      </c>
      <c r="BT297" s="1" t="s">
        <v>5</v>
      </c>
    </row>
    <row r="298" spans="1:72" x14ac:dyDescent="0.5">
      <c r="A298" s="20" t="s">
        <v>54</v>
      </c>
      <c r="B298" s="1">
        <v>6</v>
      </c>
      <c r="C298" s="1">
        <v>107.45</v>
      </c>
      <c r="D298" t="s">
        <v>26</v>
      </c>
      <c r="E298" s="1">
        <v>10</v>
      </c>
      <c r="F298" s="1">
        <v>107.63</v>
      </c>
      <c r="G298" s="1" t="s">
        <v>103</v>
      </c>
      <c r="H298" s="1">
        <v>2016</v>
      </c>
      <c r="I298" s="1" t="s">
        <v>5</v>
      </c>
      <c r="BK298">
        <v>298</v>
      </c>
      <c r="BL298" s="20" t="s">
        <v>69</v>
      </c>
      <c r="BM298" s="1">
        <v>10</v>
      </c>
      <c r="BN298" s="1">
        <v>93.66</v>
      </c>
      <c r="BO298" t="s">
        <v>73</v>
      </c>
      <c r="BP298" s="1">
        <v>3</v>
      </c>
      <c r="BQ298" s="1">
        <v>90.84</v>
      </c>
      <c r="BR298" s="1" t="s">
        <v>103</v>
      </c>
      <c r="BS298" s="1">
        <v>2018</v>
      </c>
      <c r="BT298" s="1" t="s">
        <v>5</v>
      </c>
    </row>
    <row r="299" spans="1:72" x14ac:dyDescent="0.5">
      <c r="A299" s="19" t="s">
        <v>50</v>
      </c>
      <c r="B299" s="1">
        <v>8</v>
      </c>
      <c r="C299" s="1">
        <v>107.37</v>
      </c>
      <c r="D299" t="s">
        <v>3</v>
      </c>
      <c r="E299" s="1">
        <v>3</v>
      </c>
      <c r="F299" s="1">
        <v>93.46</v>
      </c>
      <c r="G299" s="19" t="s">
        <v>103</v>
      </c>
      <c r="H299" s="1">
        <v>2015</v>
      </c>
      <c r="I299" s="1" t="s">
        <v>5</v>
      </c>
      <c r="BK299">
        <v>299</v>
      </c>
      <c r="BL299" t="s">
        <v>26</v>
      </c>
      <c r="BM299" s="1">
        <v>5</v>
      </c>
      <c r="BN299" s="1">
        <v>93.61</v>
      </c>
      <c r="BO299" t="s">
        <v>61</v>
      </c>
      <c r="BP299" s="1">
        <v>6</v>
      </c>
      <c r="BQ299" s="1">
        <v>96.2</v>
      </c>
      <c r="BR299" s="1" t="s">
        <v>100</v>
      </c>
      <c r="BS299" s="1">
        <v>2018</v>
      </c>
      <c r="BT299" s="1">
        <v>1</v>
      </c>
    </row>
    <row r="300" spans="1:72" x14ac:dyDescent="0.5">
      <c r="A300" s="8" t="s">
        <v>2</v>
      </c>
      <c r="B300" s="1">
        <v>8</v>
      </c>
      <c r="C300" s="1">
        <v>106.33</v>
      </c>
      <c r="D300" s="8" t="s">
        <v>4</v>
      </c>
      <c r="E300" s="1">
        <v>5</v>
      </c>
      <c r="F300" s="1">
        <v>98.1</v>
      </c>
      <c r="G300" s="1" t="s">
        <v>29</v>
      </c>
      <c r="H300" s="1">
        <v>2019</v>
      </c>
      <c r="I300" s="1" t="s">
        <v>5</v>
      </c>
      <c r="BK300">
        <v>300</v>
      </c>
      <c r="BL300" t="s">
        <v>0</v>
      </c>
      <c r="BM300" s="1">
        <v>10</v>
      </c>
      <c r="BN300" s="1">
        <v>93.6</v>
      </c>
      <c r="BO300" t="s">
        <v>4</v>
      </c>
      <c r="BP300" s="1">
        <v>8</v>
      </c>
      <c r="BQ300" s="1">
        <v>96.13</v>
      </c>
      <c r="BR300" s="1" t="s">
        <v>100</v>
      </c>
      <c r="BS300" s="1">
        <v>2018</v>
      </c>
      <c r="BT300" s="1" t="s">
        <v>5</v>
      </c>
    </row>
    <row r="301" spans="1:72" x14ac:dyDescent="0.5">
      <c r="A301" s="20" t="s">
        <v>2</v>
      </c>
      <c r="B301" s="1">
        <v>10</v>
      </c>
      <c r="C301" s="1">
        <v>105.87</v>
      </c>
      <c r="D301" t="s">
        <v>4</v>
      </c>
      <c r="E301" s="1">
        <v>4</v>
      </c>
      <c r="F301" s="1">
        <v>96.94</v>
      </c>
      <c r="G301" s="1" t="s">
        <v>103</v>
      </c>
      <c r="H301" s="1">
        <v>2018</v>
      </c>
      <c r="I301" s="1" t="s">
        <v>5</v>
      </c>
      <c r="BK301">
        <v>301</v>
      </c>
      <c r="BL301" s="8" t="s">
        <v>1</v>
      </c>
      <c r="BM301" s="1">
        <v>3</v>
      </c>
      <c r="BN301" s="1">
        <v>93.6</v>
      </c>
      <c r="BO301" s="8" t="s">
        <v>2</v>
      </c>
      <c r="BP301" s="1">
        <v>8</v>
      </c>
      <c r="BQ301" s="1">
        <v>96.02</v>
      </c>
      <c r="BR301" s="1" t="s">
        <v>29</v>
      </c>
      <c r="BS301" s="1">
        <v>2019</v>
      </c>
      <c r="BT301" s="1" t="s">
        <v>6</v>
      </c>
    </row>
    <row r="302" spans="1:72" x14ac:dyDescent="0.5">
      <c r="A302" s="19" t="s">
        <v>4</v>
      </c>
      <c r="B302" s="6">
        <v>7</v>
      </c>
      <c r="C302" s="6">
        <v>105.31</v>
      </c>
      <c r="D302" s="19" t="s">
        <v>57</v>
      </c>
      <c r="E302" s="6">
        <v>8</v>
      </c>
      <c r="F302" s="6">
        <v>93.86</v>
      </c>
      <c r="G302" s="1" t="s">
        <v>47</v>
      </c>
      <c r="H302" s="1">
        <v>2015</v>
      </c>
      <c r="I302" s="1" t="s">
        <v>5</v>
      </c>
      <c r="BK302">
        <v>302</v>
      </c>
      <c r="BL302" s="19" t="s">
        <v>3</v>
      </c>
      <c r="BM302" s="6">
        <v>6</v>
      </c>
      <c r="BN302" s="6">
        <v>93.52</v>
      </c>
      <c r="BO302" s="19" t="s">
        <v>65</v>
      </c>
      <c r="BP302" s="6">
        <v>2</v>
      </c>
      <c r="BQ302" s="6">
        <v>90.1</v>
      </c>
      <c r="BR302" s="1" t="s">
        <v>47</v>
      </c>
      <c r="BS302" s="1">
        <v>2014</v>
      </c>
      <c r="BT302" s="1">
        <v>1</v>
      </c>
    </row>
    <row r="303" spans="1:72" x14ac:dyDescent="0.5">
      <c r="A303" t="s">
        <v>54</v>
      </c>
      <c r="B303" s="1">
        <v>8</v>
      </c>
      <c r="C303" s="1">
        <v>105.19</v>
      </c>
      <c r="D303" t="s">
        <v>52</v>
      </c>
      <c r="E303" s="1">
        <v>4</v>
      </c>
      <c r="F303" s="1">
        <v>102.75</v>
      </c>
      <c r="G303" s="1" t="s">
        <v>77</v>
      </c>
      <c r="H303" s="1">
        <v>2015</v>
      </c>
      <c r="I303" s="1" t="s">
        <v>5</v>
      </c>
      <c r="BK303">
        <v>303</v>
      </c>
      <c r="BL303" s="8" t="s">
        <v>3</v>
      </c>
      <c r="BM303" s="1">
        <v>4</v>
      </c>
      <c r="BN303" s="1">
        <v>93.51</v>
      </c>
      <c r="BO303" s="8" t="s">
        <v>27</v>
      </c>
      <c r="BP303" s="1">
        <v>6</v>
      </c>
      <c r="BQ303" s="1">
        <v>96.87</v>
      </c>
      <c r="BR303" s="1" t="s">
        <v>29</v>
      </c>
      <c r="BS303" s="1">
        <v>2019</v>
      </c>
      <c r="BT303" s="1">
        <v>1</v>
      </c>
    </row>
    <row r="304" spans="1:72" x14ac:dyDescent="0.5">
      <c r="A304" s="20" t="s">
        <v>54</v>
      </c>
      <c r="B304" s="17">
        <v>10</v>
      </c>
      <c r="C304" s="17">
        <v>104</v>
      </c>
      <c r="D304" s="20" t="s">
        <v>73</v>
      </c>
      <c r="E304" s="17">
        <v>6</v>
      </c>
      <c r="F304" s="17">
        <v>96.8</v>
      </c>
      <c r="G304" s="1" t="s">
        <v>47</v>
      </c>
      <c r="H304" s="6">
        <v>2016</v>
      </c>
      <c r="I304" s="1" t="s">
        <v>5</v>
      </c>
      <c r="BK304">
        <v>304</v>
      </c>
      <c r="BL304" s="20" t="s">
        <v>26</v>
      </c>
      <c r="BM304" s="1">
        <v>4</v>
      </c>
      <c r="BN304" s="1">
        <v>93.5</v>
      </c>
      <c r="BO304" t="s">
        <v>73</v>
      </c>
      <c r="BP304" s="1">
        <v>11</v>
      </c>
      <c r="BQ304" s="1">
        <v>93.79</v>
      </c>
      <c r="BR304" s="1" t="s">
        <v>103</v>
      </c>
      <c r="BS304" s="1">
        <v>2017</v>
      </c>
      <c r="BT304" s="1" t="s">
        <v>6</v>
      </c>
    </row>
    <row r="305" spans="1:72" x14ac:dyDescent="0.5">
      <c r="A305" s="20" t="s">
        <v>4</v>
      </c>
      <c r="B305" s="1">
        <v>10</v>
      </c>
      <c r="C305" s="1">
        <v>103.93</v>
      </c>
      <c r="D305" t="s">
        <v>69</v>
      </c>
      <c r="E305" s="1">
        <v>6</v>
      </c>
      <c r="F305" s="1">
        <v>96.13</v>
      </c>
      <c r="G305" s="1" t="s">
        <v>103</v>
      </c>
      <c r="H305" s="1">
        <v>2016</v>
      </c>
      <c r="I305" s="1" t="s">
        <v>5</v>
      </c>
      <c r="BK305">
        <v>305</v>
      </c>
      <c r="BL305" s="20" t="s">
        <v>3</v>
      </c>
      <c r="BM305" s="1">
        <v>3</v>
      </c>
      <c r="BN305" s="1">
        <v>93.46</v>
      </c>
      <c r="BO305" s="19" t="s">
        <v>50</v>
      </c>
      <c r="BP305" s="1">
        <v>8</v>
      </c>
      <c r="BQ305" s="1">
        <v>107.37</v>
      </c>
      <c r="BR305" s="19" t="s">
        <v>103</v>
      </c>
      <c r="BS305" s="1">
        <v>2015</v>
      </c>
      <c r="BT305" s="1" t="s">
        <v>5</v>
      </c>
    </row>
    <row r="306" spans="1:72" x14ac:dyDescent="0.5">
      <c r="A306" s="8" t="s">
        <v>1</v>
      </c>
      <c r="B306" s="1">
        <v>8</v>
      </c>
      <c r="C306" s="1">
        <v>102.86</v>
      </c>
      <c r="D306" s="8" t="s">
        <v>63</v>
      </c>
      <c r="E306" s="1">
        <v>3</v>
      </c>
      <c r="F306" s="1">
        <v>87.2</v>
      </c>
      <c r="G306" s="1" t="s">
        <v>51</v>
      </c>
      <c r="H306" s="1">
        <v>2019</v>
      </c>
      <c r="I306" s="1" t="s">
        <v>5</v>
      </c>
      <c r="BK306">
        <v>306</v>
      </c>
      <c r="BL306" t="s">
        <v>61</v>
      </c>
      <c r="BM306" s="1">
        <v>6</v>
      </c>
      <c r="BN306" s="1">
        <v>93.42</v>
      </c>
      <c r="BO306" t="s">
        <v>0</v>
      </c>
      <c r="BP306" s="1">
        <v>4</v>
      </c>
      <c r="BQ306" s="1">
        <v>85.71</v>
      </c>
      <c r="BR306" s="1" t="s">
        <v>51</v>
      </c>
      <c r="BS306" s="1">
        <v>2017</v>
      </c>
      <c r="BT306" s="1">
        <v>1</v>
      </c>
    </row>
    <row r="307" spans="1:72" x14ac:dyDescent="0.5">
      <c r="A307" t="s">
        <v>52</v>
      </c>
      <c r="B307" s="1">
        <v>4</v>
      </c>
      <c r="C307" s="1">
        <v>102.75</v>
      </c>
      <c r="D307" t="s">
        <v>54</v>
      </c>
      <c r="E307" s="1">
        <v>8</v>
      </c>
      <c r="F307" s="1">
        <v>105.19</v>
      </c>
      <c r="G307" s="1" t="s">
        <v>77</v>
      </c>
      <c r="H307" s="1">
        <v>2015</v>
      </c>
      <c r="I307" s="1" t="s">
        <v>5</v>
      </c>
      <c r="BK307">
        <v>307</v>
      </c>
      <c r="BL307" t="s">
        <v>52</v>
      </c>
      <c r="BM307" s="1">
        <v>4</v>
      </c>
      <c r="BN307" s="1">
        <v>93.42</v>
      </c>
      <c r="BO307" s="19" t="s">
        <v>50</v>
      </c>
      <c r="BP307" s="1">
        <v>8</v>
      </c>
      <c r="BQ307" s="1">
        <v>109.86</v>
      </c>
      <c r="BR307" s="1" t="s">
        <v>77</v>
      </c>
      <c r="BS307" s="1">
        <v>2014</v>
      </c>
      <c r="BT307" s="1" t="s">
        <v>5</v>
      </c>
    </row>
    <row r="308" spans="1:72" x14ac:dyDescent="0.5">
      <c r="A308" t="s">
        <v>4</v>
      </c>
      <c r="B308" s="1">
        <v>10</v>
      </c>
      <c r="C308" s="1">
        <v>102.38</v>
      </c>
      <c r="D308" t="s">
        <v>3</v>
      </c>
      <c r="E308" s="1">
        <v>5</v>
      </c>
      <c r="F308" s="1">
        <v>98.42</v>
      </c>
      <c r="G308" s="1" t="s">
        <v>77</v>
      </c>
      <c r="H308" s="1">
        <v>2017</v>
      </c>
      <c r="I308" s="1" t="s">
        <v>5</v>
      </c>
      <c r="BK308">
        <v>308</v>
      </c>
      <c r="BL308" t="s">
        <v>73</v>
      </c>
      <c r="BM308" s="1">
        <v>3</v>
      </c>
      <c r="BN308" s="1">
        <v>93.35</v>
      </c>
      <c r="BO308" s="8" t="s">
        <v>80</v>
      </c>
      <c r="BP308" s="1">
        <v>6</v>
      </c>
      <c r="BQ308" s="1">
        <v>97.57</v>
      </c>
      <c r="BR308" s="1" t="s">
        <v>51</v>
      </c>
      <c r="BS308" s="1">
        <v>2019</v>
      </c>
      <c r="BT308" s="1">
        <v>1</v>
      </c>
    </row>
    <row r="309" spans="1:72" x14ac:dyDescent="0.5">
      <c r="A309" t="s">
        <v>69</v>
      </c>
      <c r="B309" s="1">
        <v>10</v>
      </c>
      <c r="C309" s="1">
        <v>101.91</v>
      </c>
      <c r="D309" t="s">
        <v>93</v>
      </c>
      <c r="E309" s="1">
        <v>4</v>
      </c>
      <c r="F309" s="1">
        <v>87.71</v>
      </c>
      <c r="G309" s="1" t="s">
        <v>100</v>
      </c>
      <c r="H309" s="1">
        <v>2018</v>
      </c>
      <c r="I309" s="1" t="s">
        <v>5</v>
      </c>
      <c r="BK309">
        <v>309</v>
      </c>
      <c r="BL309" s="20" t="s">
        <v>0</v>
      </c>
      <c r="BM309" s="1">
        <v>4</v>
      </c>
      <c r="BN309" s="1">
        <v>93.33</v>
      </c>
      <c r="BO309" t="s">
        <v>2</v>
      </c>
      <c r="BP309" s="1">
        <v>11</v>
      </c>
      <c r="BQ309" s="1">
        <v>97.72</v>
      </c>
      <c r="BR309" s="1" t="s">
        <v>103</v>
      </c>
      <c r="BS309" s="1">
        <v>2018</v>
      </c>
      <c r="BT309" s="1" t="s">
        <v>7</v>
      </c>
    </row>
    <row r="310" spans="1:72" x14ac:dyDescent="0.5">
      <c r="A310" s="19" t="s">
        <v>69</v>
      </c>
      <c r="B310" s="1">
        <v>10</v>
      </c>
      <c r="C310" s="1">
        <v>101.91</v>
      </c>
      <c r="D310" t="s">
        <v>0</v>
      </c>
      <c r="E310" s="1">
        <v>4</v>
      </c>
      <c r="F310" s="1">
        <v>97.16</v>
      </c>
      <c r="G310" s="1" t="s">
        <v>51</v>
      </c>
      <c r="H310" s="1">
        <v>2018</v>
      </c>
      <c r="I310" s="1" t="s">
        <v>5</v>
      </c>
      <c r="BK310">
        <v>310</v>
      </c>
      <c r="BL310" s="20" t="s">
        <v>54</v>
      </c>
      <c r="BM310" s="1">
        <v>7</v>
      </c>
      <c r="BN310" s="1">
        <v>93.31</v>
      </c>
      <c r="BO310" s="19" t="s">
        <v>52</v>
      </c>
      <c r="BP310" s="1">
        <v>8</v>
      </c>
      <c r="BQ310" s="1">
        <v>91.49</v>
      </c>
      <c r="BR310" s="19" t="s">
        <v>103</v>
      </c>
      <c r="BS310" s="1">
        <v>2015</v>
      </c>
      <c r="BT310" s="1" t="s">
        <v>5</v>
      </c>
    </row>
    <row r="311" spans="1:72" x14ac:dyDescent="0.5">
      <c r="A311" t="s">
        <v>3</v>
      </c>
      <c r="B311" s="1">
        <v>8</v>
      </c>
      <c r="C311" s="1">
        <v>101.9</v>
      </c>
      <c r="D311" t="s">
        <v>73</v>
      </c>
      <c r="E311" s="1">
        <v>0</v>
      </c>
      <c r="F311" s="1">
        <v>78.42</v>
      </c>
      <c r="G311" s="1" t="s">
        <v>100</v>
      </c>
      <c r="H311" s="22">
        <v>2019</v>
      </c>
      <c r="I311" s="1" t="s">
        <v>5</v>
      </c>
      <c r="BK311">
        <v>311</v>
      </c>
      <c r="BL311" s="8" t="s">
        <v>26</v>
      </c>
      <c r="BM311" s="1">
        <v>1</v>
      </c>
      <c r="BN311" s="1">
        <v>93.25</v>
      </c>
      <c r="BO311" s="8" t="s">
        <v>63</v>
      </c>
      <c r="BP311" s="1">
        <v>6</v>
      </c>
      <c r="BQ311" s="1">
        <v>99.6</v>
      </c>
      <c r="BR311" s="1" t="s">
        <v>51</v>
      </c>
      <c r="BS311" s="1">
        <v>2019</v>
      </c>
      <c r="BT311" s="1">
        <v>1</v>
      </c>
    </row>
    <row r="312" spans="1:72" x14ac:dyDescent="0.5">
      <c r="A312" t="s">
        <v>75</v>
      </c>
      <c r="B312" s="1">
        <v>3</v>
      </c>
      <c r="C312" s="1">
        <v>101.88</v>
      </c>
      <c r="D312" s="19" t="s">
        <v>54</v>
      </c>
      <c r="E312" s="1">
        <v>8</v>
      </c>
      <c r="F312" s="1">
        <v>118.21</v>
      </c>
      <c r="G312" s="1" t="s">
        <v>77</v>
      </c>
      <c r="H312" s="1">
        <v>2014</v>
      </c>
      <c r="I312" s="1" t="s">
        <v>5</v>
      </c>
      <c r="BK312">
        <v>312</v>
      </c>
      <c r="BL312" s="8" t="s">
        <v>2</v>
      </c>
      <c r="BM312" s="1">
        <v>6</v>
      </c>
      <c r="BN312" s="1">
        <v>93.24</v>
      </c>
      <c r="BO312" t="s">
        <v>92</v>
      </c>
      <c r="BP312" s="1">
        <v>2</v>
      </c>
      <c r="BQ312" s="1">
        <v>83.49</v>
      </c>
      <c r="BR312" s="1" t="s">
        <v>51</v>
      </c>
      <c r="BS312" s="1">
        <v>2019</v>
      </c>
      <c r="BT312" s="1">
        <v>1</v>
      </c>
    </row>
    <row r="313" spans="1:72" x14ac:dyDescent="0.5">
      <c r="A313" t="s">
        <v>3</v>
      </c>
      <c r="B313" s="1">
        <v>6</v>
      </c>
      <c r="C313" s="1">
        <v>101.84</v>
      </c>
      <c r="D313" s="19" t="s">
        <v>55</v>
      </c>
      <c r="E313" s="1">
        <v>8</v>
      </c>
      <c r="F313" s="1">
        <v>100.01</v>
      </c>
      <c r="G313" s="1" t="s">
        <v>77</v>
      </c>
      <c r="H313" s="1">
        <v>2014</v>
      </c>
      <c r="I313" s="1" t="s">
        <v>5</v>
      </c>
      <c r="BK313">
        <v>313</v>
      </c>
      <c r="BL313" s="20" t="s">
        <v>55</v>
      </c>
      <c r="BM313" s="17">
        <v>6</v>
      </c>
      <c r="BN313" s="17">
        <v>93.19</v>
      </c>
      <c r="BO313" s="20" t="s">
        <v>64</v>
      </c>
      <c r="BP313" s="17">
        <v>1</v>
      </c>
      <c r="BQ313" s="17">
        <v>78.08</v>
      </c>
      <c r="BR313" s="1" t="s">
        <v>47</v>
      </c>
      <c r="BS313" s="6">
        <v>2016</v>
      </c>
      <c r="BT313" s="1">
        <v>1</v>
      </c>
    </row>
    <row r="314" spans="1:72" x14ac:dyDescent="0.5">
      <c r="A314" s="19" t="s">
        <v>52</v>
      </c>
      <c r="B314" s="6">
        <v>8</v>
      </c>
      <c r="C314" s="6">
        <v>101.82</v>
      </c>
      <c r="D314" s="19" t="s">
        <v>54</v>
      </c>
      <c r="E314" s="6">
        <v>4</v>
      </c>
      <c r="F314" s="6">
        <v>99.02</v>
      </c>
      <c r="G314" s="1" t="s">
        <v>47</v>
      </c>
      <c r="H314" s="1">
        <v>2015</v>
      </c>
      <c r="I314" s="1" t="s">
        <v>5</v>
      </c>
      <c r="BK314">
        <v>314</v>
      </c>
      <c r="BL314" s="19" t="s">
        <v>66</v>
      </c>
      <c r="BM314" s="6">
        <v>3</v>
      </c>
      <c r="BN314" s="6">
        <v>93.18</v>
      </c>
      <c r="BO314" s="19" t="s">
        <v>50</v>
      </c>
      <c r="BP314" s="6">
        <v>11</v>
      </c>
      <c r="BQ314" s="6">
        <v>97.08</v>
      </c>
      <c r="BR314" s="1" t="s">
        <v>47</v>
      </c>
      <c r="BS314" s="1">
        <v>2014</v>
      </c>
      <c r="BT314" s="1" t="s">
        <v>7</v>
      </c>
    </row>
    <row r="315" spans="1:72" x14ac:dyDescent="0.5">
      <c r="A315" s="20" t="s">
        <v>45</v>
      </c>
      <c r="B315" s="1">
        <v>10</v>
      </c>
      <c r="C315" s="1">
        <v>101.71</v>
      </c>
      <c r="D315" t="s">
        <v>50</v>
      </c>
      <c r="E315" s="1">
        <v>9</v>
      </c>
      <c r="F315" s="1">
        <v>107.57</v>
      </c>
      <c r="G315" s="1" t="s">
        <v>103</v>
      </c>
      <c r="H315" s="1">
        <v>2016</v>
      </c>
      <c r="I315" s="1" t="s">
        <v>5</v>
      </c>
      <c r="BK315">
        <v>315</v>
      </c>
      <c r="BL315" s="19" t="s">
        <v>45</v>
      </c>
      <c r="BM315" s="6">
        <v>6</v>
      </c>
      <c r="BN315" s="6">
        <v>93.13</v>
      </c>
      <c r="BO315" s="19" t="s">
        <v>53</v>
      </c>
      <c r="BP315" s="6">
        <v>3</v>
      </c>
      <c r="BQ315" s="6">
        <v>87.75</v>
      </c>
      <c r="BR315" s="6" t="s">
        <v>47</v>
      </c>
      <c r="BS315" s="6">
        <v>2016</v>
      </c>
      <c r="BT315" s="1">
        <v>1</v>
      </c>
    </row>
    <row r="316" spans="1:72" x14ac:dyDescent="0.5">
      <c r="A316" s="19" t="s">
        <v>50</v>
      </c>
      <c r="B316" s="6">
        <v>8</v>
      </c>
      <c r="C316" s="6">
        <v>101.67</v>
      </c>
      <c r="D316" s="19" t="s">
        <v>66</v>
      </c>
      <c r="E316" s="6">
        <v>2</v>
      </c>
      <c r="F316" s="6">
        <v>92.29</v>
      </c>
      <c r="G316" s="1" t="s">
        <v>47</v>
      </c>
      <c r="H316" s="1">
        <v>2015</v>
      </c>
      <c r="I316" s="1" t="s">
        <v>5</v>
      </c>
      <c r="BK316">
        <v>316</v>
      </c>
      <c r="BL316" t="s">
        <v>91</v>
      </c>
      <c r="BM316" s="1">
        <v>1</v>
      </c>
      <c r="BN316" s="1">
        <v>93.13</v>
      </c>
      <c r="BO316" s="8" t="s">
        <v>0</v>
      </c>
      <c r="BP316" s="1">
        <v>6</v>
      </c>
      <c r="BQ316" s="1">
        <v>106.13</v>
      </c>
      <c r="BR316" s="1" t="s">
        <v>51</v>
      </c>
      <c r="BS316" s="1">
        <v>2019</v>
      </c>
      <c r="BT316" s="1">
        <v>1</v>
      </c>
    </row>
    <row r="317" spans="1:72" x14ac:dyDescent="0.5">
      <c r="A317" t="s">
        <v>45</v>
      </c>
      <c r="B317" s="1">
        <v>8</v>
      </c>
      <c r="C317" s="1">
        <v>101.64</v>
      </c>
      <c r="D317" t="s">
        <v>52</v>
      </c>
      <c r="E317" s="1">
        <v>10</v>
      </c>
      <c r="F317" s="1">
        <v>101.34</v>
      </c>
      <c r="G317" s="1" t="s">
        <v>77</v>
      </c>
      <c r="H317" s="1">
        <v>2016</v>
      </c>
      <c r="I317" s="1" t="s">
        <v>5</v>
      </c>
      <c r="BK317">
        <v>317</v>
      </c>
      <c r="BL317" t="s">
        <v>55</v>
      </c>
      <c r="BM317" s="1">
        <v>4</v>
      </c>
      <c r="BN317" s="1">
        <v>93.11</v>
      </c>
      <c r="BO317" s="19" t="s">
        <v>50</v>
      </c>
      <c r="BP317" s="1">
        <v>10</v>
      </c>
      <c r="BQ317" s="1">
        <v>106.55</v>
      </c>
      <c r="BR317" s="1" t="s">
        <v>77</v>
      </c>
      <c r="BS317" s="1">
        <v>2014</v>
      </c>
      <c r="BT317" s="1" t="s">
        <v>6</v>
      </c>
    </row>
    <row r="318" spans="1:72" x14ac:dyDescent="0.5">
      <c r="A318" s="19" t="s">
        <v>55</v>
      </c>
      <c r="B318" s="6">
        <v>2</v>
      </c>
      <c r="C318" s="6">
        <v>101.59</v>
      </c>
      <c r="D318" s="19" t="s">
        <v>50</v>
      </c>
      <c r="E318" s="6">
        <v>8</v>
      </c>
      <c r="F318" s="6">
        <v>110.36</v>
      </c>
      <c r="G318" s="1" t="s">
        <v>47</v>
      </c>
      <c r="H318" s="1">
        <v>2014</v>
      </c>
      <c r="I318" s="1" t="s">
        <v>5</v>
      </c>
      <c r="BK318">
        <v>318</v>
      </c>
      <c r="BL318" s="8" t="s">
        <v>26</v>
      </c>
      <c r="BM318" s="1">
        <v>8</v>
      </c>
      <c r="BN318" s="1">
        <v>93.09</v>
      </c>
      <c r="BO318" s="8" t="s">
        <v>69</v>
      </c>
      <c r="BP318" s="1">
        <v>4</v>
      </c>
      <c r="BQ318" s="1">
        <v>90.39</v>
      </c>
      <c r="BR318" s="1" t="s">
        <v>29</v>
      </c>
      <c r="BS318" s="1">
        <v>2019</v>
      </c>
      <c r="BT318" s="1" t="s">
        <v>5</v>
      </c>
    </row>
    <row r="319" spans="1:72" x14ac:dyDescent="0.5">
      <c r="A319" t="s">
        <v>52</v>
      </c>
      <c r="B319" s="1">
        <v>10</v>
      </c>
      <c r="C319" s="1">
        <v>101.34</v>
      </c>
      <c r="D319" t="s">
        <v>45</v>
      </c>
      <c r="E319" s="1">
        <v>8</v>
      </c>
      <c r="F319" s="1">
        <v>101.64</v>
      </c>
      <c r="G319" s="1" t="s">
        <v>77</v>
      </c>
      <c r="H319" s="1">
        <v>2016</v>
      </c>
      <c r="I319" s="1" t="s">
        <v>5</v>
      </c>
      <c r="BK319">
        <v>319</v>
      </c>
      <c r="BL319" s="19" t="s">
        <v>45</v>
      </c>
      <c r="BM319" s="6">
        <v>10</v>
      </c>
      <c r="BN319" s="6">
        <v>93.08</v>
      </c>
      <c r="BO319" s="19" t="s">
        <v>52</v>
      </c>
      <c r="BP319" s="6">
        <v>9</v>
      </c>
      <c r="BQ319" s="6">
        <v>93.08</v>
      </c>
      <c r="BR319" s="1" t="s">
        <v>47</v>
      </c>
      <c r="BS319" s="1">
        <v>2015</v>
      </c>
      <c r="BT319" s="1" t="s">
        <v>6</v>
      </c>
    </row>
    <row r="320" spans="1:72" x14ac:dyDescent="0.5">
      <c r="A320" s="20" t="s">
        <v>52</v>
      </c>
      <c r="B320" s="1">
        <v>10</v>
      </c>
      <c r="C320" s="1">
        <v>101.11</v>
      </c>
      <c r="D320" t="s">
        <v>55</v>
      </c>
      <c r="E320" s="1">
        <v>5</v>
      </c>
      <c r="F320" s="1">
        <v>95.91</v>
      </c>
      <c r="G320" s="1" t="s">
        <v>103</v>
      </c>
      <c r="H320" s="1">
        <v>2016</v>
      </c>
      <c r="I320" s="1" t="s">
        <v>5</v>
      </c>
      <c r="BK320">
        <v>320</v>
      </c>
      <c r="BL320" s="19" t="s">
        <v>52</v>
      </c>
      <c r="BM320" s="6">
        <v>9</v>
      </c>
      <c r="BN320" s="6">
        <v>93.08</v>
      </c>
      <c r="BO320" s="19" t="s">
        <v>45</v>
      </c>
      <c r="BP320" s="6">
        <v>10</v>
      </c>
      <c r="BQ320" s="6">
        <v>93.08</v>
      </c>
      <c r="BR320" s="1" t="s">
        <v>47</v>
      </c>
      <c r="BS320" s="1">
        <v>2015</v>
      </c>
      <c r="BT320" s="1" t="s">
        <v>6</v>
      </c>
    </row>
    <row r="321" spans="1:72" x14ac:dyDescent="0.5">
      <c r="A321" t="s">
        <v>26</v>
      </c>
      <c r="B321" s="1">
        <v>10</v>
      </c>
      <c r="C321" s="1">
        <v>101.05</v>
      </c>
      <c r="D321" t="s">
        <v>78</v>
      </c>
      <c r="E321" s="1">
        <v>5</v>
      </c>
      <c r="F321" s="1">
        <v>97.26</v>
      </c>
      <c r="G321" s="1" t="s">
        <v>77</v>
      </c>
      <c r="H321" s="1">
        <v>2017</v>
      </c>
      <c r="I321" s="1" t="s">
        <v>5</v>
      </c>
      <c r="BK321">
        <v>321</v>
      </c>
      <c r="BL321" s="19" t="s">
        <v>69</v>
      </c>
      <c r="BM321" s="6">
        <v>6</v>
      </c>
      <c r="BN321" s="6">
        <v>92.85</v>
      </c>
      <c r="BO321" s="19" t="s">
        <v>74</v>
      </c>
      <c r="BP321" s="6">
        <v>1</v>
      </c>
      <c r="BQ321" s="6">
        <v>84.7</v>
      </c>
      <c r="BR321" s="1" t="s">
        <v>47</v>
      </c>
      <c r="BS321" s="1">
        <v>2015</v>
      </c>
      <c r="BT321" s="1">
        <v>1</v>
      </c>
    </row>
    <row r="322" spans="1:72" x14ac:dyDescent="0.5">
      <c r="A322" t="s">
        <v>1</v>
      </c>
      <c r="B322" s="1">
        <v>10</v>
      </c>
      <c r="C322" s="1">
        <v>101.02</v>
      </c>
      <c r="D322" t="s">
        <v>61</v>
      </c>
      <c r="E322" s="1">
        <v>4</v>
      </c>
      <c r="F322" s="1">
        <v>90.8</v>
      </c>
      <c r="G322" s="1" t="s">
        <v>100</v>
      </c>
      <c r="H322" s="1">
        <v>2018</v>
      </c>
      <c r="I322" s="1" t="s">
        <v>5</v>
      </c>
      <c r="BK322">
        <v>322</v>
      </c>
      <c r="BL322" t="s">
        <v>65</v>
      </c>
      <c r="BM322" s="1">
        <v>4</v>
      </c>
      <c r="BN322" s="1">
        <v>92.84</v>
      </c>
      <c r="BO322" t="s">
        <v>54</v>
      </c>
      <c r="BP322" s="1">
        <v>6</v>
      </c>
      <c r="BQ322" s="1">
        <v>105.69</v>
      </c>
      <c r="BR322" s="1" t="s">
        <v>77</v>
      </c>
      <c r="BS322" s="1">
        <v>2015</v>
      </c>
      <c r="BT322" s="1">
        <v>1</v>
      </c>
    </row>
    <row r="323" spans="1:72" x14ac:dyDescent="0.5">
      <c r="A323" s="20" t="s">
        <v>4</v>
      </c>
      <c r="B323" s="1">
        <v>4</v>
      </c>
      <c r="C323" s="1">
        <v>100.79</v>
      </c>
      <c r="D323" s="19" t="s">
        <v>45</v>
      </c>
      <c r="E323" s="1">
        <v>8</v>
      </c>
      <c r="F323" s="1">
        <v>100.23</v>
      </c>
      <c r="G323" s="19" t="s">
        <v>103</v>
      </c>
      <c r="H323" s="1">
        <v>2015</v>
      </c>
      <c r="I323" s="1" t="s">
        <v>5</v>
      </c>
      <c r="BK323">
        <v>323</v>
      </c>
      <c r="BL323" t="s">
        <v>1</v>
      </c>
      <c r="BM323" s="1">
        <v>6</v>
      </c>
      <c r="BN323" s="1">
        <v>92.74</v>
      </c>
      <c r="BO323" t="s">
        <v>91</v>
      </c>
      <c r="BP323" s="1">
        <v>2</v>
      </c>
      <c r="BQ323" s="1">
        <v>91.86</v>
      </c>
      <c r="BR323" s="1" t="s">
        <v>51</v>
      </c>
      <c r="BS323" s="1">
        <v>2018</v>
      </c>
      <c r="BT323" s="1">
        <v>1</v>
      </c>
    </row>
    <row r="324" spans="1:72" x14ac:dyDescent="0.5">
      <c r="A324" s="20" t="s">
        <v>26</v>
      </c>
      <c r="B324" s="1">
        <v>10</v>
      </c>
      <c r="C324" s="1">
        <v>100.75</v>
      </c>
      <c r="D324" t="s">
        <v>80</v>
      </c>
      <c r="E324" s="1">
        <v>7</v>
      </c>
      <c r="F324" s="1">
        <v>98.7</v>
      </c>
      <c r="G324" s="1" t="s">
        <v>103</v>
      </c>
      <c r="H324" s="1">
        <v>2017</v>
      </c>
      <c r="I324" s="1" t="s">
        <v>5</v>
      </c>
      <c r="BK324">
        <v>324</v>
      </c>
      <c r="BL324" s="8" t="s">
        <v>26</v>
      </c>
      <c r="BM324" s="1">
        <v>6</v>
      </c>
      <c r="BN324" s="1">
        <v>92.71</v>
      </c>
      <c r="BO324" t="s">
        <v>62</v>
      </c>
      <c r="BP324" s="1">
        <v>5</v>
      </c>
      <c r="BQ324" s="1">
        <v>87.71</v>
      </c>
      <c r="BR324" s="1" t="s">
        <v>29</v>
      </c>
      <c r="BS324" s="1">
        <v>2019</v>
      </c>
      <c r="BT324" s="1">
        <v>1</v>
      </c>
    </row>
    <row r="325" spans="1:72" x14ac:dyDescent="0.5">
      <c r="A325" s="8" t="s">
        <v>2</v>
      </c>
      <c r="B325" s="1">
        <v>8</v>
      </c>
      <c r="C325" s="1">
        <v>100.53</v>
      </c>
      <c r="D325" s="8" t="s">
        <v>4</v>
      </c>
      <c r="E325" s="1">
        <v>6</v>
      </c>
      <c r="F325" s="1">
        <v>95.08</v>
      </c>
      <c r="G325" s="1" t="s">
        <v>51</v>
      </c>
      <c r="H325" s="1">
        <v>2019</v>
      </c>
      <c r="I325" s="1" t="s">
        <v>5</v>
      </c>
      <c r="BK325">
        <v>325</v>
      </c>
      <c r="BL325" t="s">
        <v>80</v>
      </c>
      <c r="BM325" s="1">
        <v>4</v>
      </c>
      <c r="BN325" s="1">
        <v>92.68</v>
      </c>
      <c r="BO325" t="s">
        <v>69</v>
      </c>
      <c r="BP325" s="1">
        <v>11</v>
      </c>
      <c r="BQ325" s="1">
        <v>95.27</v>
      </c>
      <c r="BR325" s="1" t="s">
        <v>51</v>
      </c>
      <c r="BS325" s="1">
        <v>2017</v>
      </c>
      <c r="BT325" s="1" t="s">
        <v>6</v>
      </c>
    </row>
    <row r="326" spans="1:72" x14ac:dyDescent="0.5">
      <c r="A326" t="s">
        <v>78</v>
      </c>
      <c r="B326" s="1">
        <v>10</v>
      </c>
      <c r="C326" s="1">
        <v>100.33</v>
      </c>
      <c r="D326" t="s">
        <v>1</v>
      </c>
      <c r="E326" s="1">
        <v>9</v>
      </c>
      <c r="F326" s="1">
        <v>96.57</v>
      </c>
      <c r="G326" s="1" t="s">
        <v>51</v>
      </c>
      <c r="H326" s="1">
        <v>2018</v>
      </c>
      <c r="I326" s="1" t="s">
        <v>5</v>
      </c>
      <c r="BK326">
        <v>326</v>
      </c>
      <c r="BL326" s="19" t="s">
        <v>3</v>
      </c>
      <c r="BM326" s="1">
        <v>6</v>
      </c>
      <c r="BN326" s="1">
        <v>92.55</v>
      </c>
      <c r="BO326" t="s">
        <v>66</v>
      </c>
      <c r="BP326" s="1">
        <v>4</v>
      </c>
      <c r="BQ326" s="1">
        <v>96.5</v>
      </c>
      <c r="BR326" s="19" t="s">
        <v>103</v>
      </c>
      <c r="BS326" s="1">
        <v>2015</v>
      </c>
      <c r="BT326" s="1">
        <v>1</v>
      </c>
    </row>
    <row r="327" spans="1:72" x14ac:dyDescent="0.5">
      <c r="A327" s="19" t="s">
        <v>45</v>
      </c>
      <c r="B327" s="1">
        <v>8</v>
      </c>
      <c r="C327" s="1">
        <v>100.23</v>
      </c>
      <c r="D327" t="s">
        <v>4</v>
      </c>
      <c r="E327" s="1">
        <v>4</v>
      </c>
      <c r="F327" s="1">
        <v>100.79</v>
      </c>
      <c r="G327" s="19" t="s">
        <v>103</v>
      </c>
      <c r="H327" s="1">
        <v>2015</v>
      </c>
      <c r="I327" s="1" t="s">
        <v>5</v>
      </c>
      <c r="BK327">
        <v>327</v>
      </c>
      <c r="BL327" t="s">
        <v>63</v>
      </c>
      <c r="BM327" s="1">
        <v>8</v>
      </c>
      <c r="BN327" s="1">
        <v>92.52</v>
      </c>
      <c r="BO327" t="s">
        <v>4</v>
      </c>
      <c r="BP327" s="1">
        <v>6</v>
      </c>
      <c r="BQ327" s="1">
        <v>91.86</v>
      </c>
      <c r="BR327" s="1" t="s">
        <v>100</v>
      </c>
      <c r="BS327" s="22">
        <v>2019</v>
      </c>
      <c r="BT327" s="1" t="s">
        <v>5</v>
      </c>
    </row>
    <row r="328" spans="1:72" x14ac:dyDescent="0.5">
      <c r="A328" t="s">
        <v>94</v>
      </c>
      <c r="B328" s="1">
        <v>10</v>
      </c>
      <c r="C328" s="1">
        <v>100.2</v>
      </c>
      <c r="D328" t="s">
        <v>3</v>
      </c>
      <c r="E328" s="1">
        <v>8</v>
      </c>
      <c r="F328" s="1">
        <v>93.96</v>
      </c>
      <c r="G328" s="1" t="s">
        <v>51</v>
      </c>
      <c r="H328" s="1">
        <v>2018</v>
      </c>
      <c r="I328" s="1" t="s">
        <v>5</v>
      </c>
      <c r="BK328">
        <v>328</v>
      </c>
      <c r="BL328" s="8" t="s">
        <v>0</v>
      </c>
      <c r="BM328" s="1">
        <v>8</v>
      </c>
      <c r="BN328" s="1">
        <v>92.52</v>
      </c>
      <c r="BO328" s="8" t="s">
        <v>80</v>
      </c>
      <c r="BP328" s="1">
        <v>6</v>
      </c>
      <c r="BQ328" s="1">
        <v>94.71</v>
      </c>
      <c r="BR328" s="1" t="s">
        <v>29</v>
      </c>
      <c r="BS328" s="1">
        <v>2019</v>
      </c>
      <c r="BT328" s="1" t="s">
        <v>5</v>
      </c>
    </row>
    <row r="329" spans="1:72" x14ac:dyDescent="0.5">
      <c r="A329" s="20" t="s">
        <v>61</v>
      </c>
      <c r="B329" s="1">
        <v>10</v>
      </c>
      <c r="C329" s="1">
        <v>100.17</v>
      </c>
      <c r="D329" t="s">
        <v>78</v>
      </c>
      <c r="E329" s="1">
        <v>5</v>
      </c>
      <c r="F329" s="1">
        <v>96.66</v>
      </c>
      <c r="G329" s="1" t="s">
        <v>103</v>
      </c>
      <c r="H329" s="1">
        <v>2017</v>
      </c>
      <c r="I329" s="1" t="s">
        <v>5</v>
      </c>
      <c r="BK329">
        <v>329</v>
      </c>
      <c r="BL329" t="s">
        <v>78</v>
      </c>
      <c r="BM329" s="1">
        <v>6</v>
      </c>
      <c r="BN329" s="1">
        <v>92.46</v>
      </c>
      <c r="BO329" t="s">
        <v>92</v>
      </c>
      <c r="BP329" s="1">
        <v>2</v>
      </c>
      <c r="BQ329" s="1">
        <v>81.31</v>
      </c>
      <c r="BR329" s="1" t="s">
        <v>51</v>
      </c>
      <c r="BS329" s="1">
        <v>2018</v>
      </c>
      <c r="BT329" s="1">
        <v>1</v>
      </c>
    </row>
    <row r="330" spans="1:72" x14ac:dyDescent="0.5">
      <c r="A330" s="19" t="s">
        <v>55</v>
      </c>
      <c r="B330" s="1">
        <v>8</v>
      </c>
      <c r="C330" s="1">
        <v>100.01</v>
      </c>
      <c r="D330" t="s">
        <v>3</v>
      </c>
      <c r="E330" s="1">
        <v>6</v>
      </c>
      <c r="F330" s="1">
        <v>101.84</v>
      </c>
      <c r="G330" s="1" t="s">
        <v>77</v>
      </c>
      <c r="H330" s="1">
        <v>2014</v>
      </c>
      <c r="I330" s="1" t="s">
        <v>5</v>
      </c>
      <c r="BK330">
        <v>330</v>
      </c>
      <c r="BL330" t="s">
        <v>68</v>
      </c>
      <c r="BM330" s="1">
        <v>2</v>
      </c>
      <c r="BN330" s="1">
        <v>92.44</v>
      </c>
      <c r="BO330" s="19" t="s">
        <v>75</v>
      </c>
      <c r="BP330" s="1">
        <v>6</v>
      </c>
      <c r="BQ330" s="1">
        <v>98.61</v>
      </c>
      <c r="BR330" s="1" t="s">
        <v>77</v>
      </c>
      <c r="BS330" s="1">
        <v>2014</v>
      </c>
      <c r="BT330" s="1">
        <v>1</v>
      </c>
    </row>
    <row r="331" spans="1:72" x14ac:dyDescent="0.5">
      <c r="A331" s="16" t="s">
        <v>3</v>
      </c>
      <c r="B331" s="17">
        <v>8</v>
      </c>
      <c r="C331" s="17">
        <v>99.82</v>
      </c>
      <c r="D331" s="16" t="s">
        <v>58</v>
      </c>
      <c r="E331" s="17">
        <v>1</v>
      </c>
      <c r="F331" s="17">
        <v>81.260000000000005</v>
      </c>
      <c r="G331" s="1" t="s">
        <v>47</v>
      </c>
      <c r="H331" s="1">
        <v>2013</v>
      </c>
      <c r="I331" s="1" t="s">
        <v>5</v>
      </c>
      <c r="BK331">
        <v>331</v>
      </c>
      <c r="BL331" s="8" t="s">
        <v>3</v>
      </c>
      <c r="BM331" s="1">
        <v>4</v>
      </c>
      <c r="BN331" s="1">
        <v>92.44</v>
      </c>
      <c r="BO331" s="8" t="s">
        <v>80</v>
      </c>
      <c r="BP331" s="1">
        <v>8</v>
      </c>
      <c r="BQ331" s="1">
        <v>94.74</v>
      </c>
      <c r="BR331" s="1" t="s">
        <v>51</v>
      </c>
      <c r="BS331" s="1">
        <v>2019</v>
      </c>
      <c r="BT331" s="1" t="s">
        <v>5</v>
      </c>
    </row>
    <row r="332" spans="1:72" x14ac:dyDescent="0.5">
      <c r="A332" t="s">
        <v>69</v>
      </c>
      <c r="B332" s="1">
        <v>4</v>
      </c>
      <c r="C332" s="1">
        <v>99.43</v>
      </c>
      <c r="D332" t="s">
        <v>80</v>
      </c>
      <c r="E332" s="1">
        <v>10</v>
      </c>
      <c r="F332" s="1">
        <v>97.7</v>
      </c>
      <c r="G332" s="1" t="s">
        <v>77</v>
      </c>
      <c r="H332" s="1">
        <v>2017</v>
      </c>
      <c r="I332" s="1" t="s">
        <v>5</v>
      </c>
      <c r="BK332">
        <v>332</v>
      </c>
      <c r="BL332" t="s">
        <v>52</v>
      </c>
      <c r="BM332" s="1">
        <v>6</v>
      </c>
      <c r="BN332" s="1">
        <v>92.43</v>
      </c>
      <c r="BO332" t="s">
        <v>3</v>
      </c>
      <c r="BP332" s="1">
        <v>2</v>
      </c>
      <c r="BQ332" s="1">
        <v>89.35</v>
      </c>
      <c r="BR332" s="1" t="s">
        <v>77</v>
      </c>
      <c r="BS332" s="1">
        <v>2016</v>
      </c>
      <c r="BT332" s="1">
        <v>1</v>
      </c>
    </row>
    <row r="333" spans="1:72" x14ac:dyDescent="0.5">
      <c r="A333" s="20" t="s">
        <v>3</v>
      </c>
      <c r="B333" s="1">
        <v>10</v>
      </c>
      <c r="C333" s="1">
        <v>99.43</v>
      </c>
      <c r="D333" t="s">
        <v>1</v>
      </c>
      <c r="E333" s="1">
        <v>7</v>
      </c>
      <c r="F333" s="1">
        <v>97.61</v>
      </c>
      <c r="G333" s="1" t="s">
        <v>103</v>
      </c>
      <c r="H333" s="1">
        <v>2018</v>
      </c>
      <c r="I333" s="1" t="s">
        <v>5</v>
      </c>
      <c r="BK333">
        <v>333</v>
      </c>
      <c r="BL333" s="20" t="s">
        <v>91</v>
      </c>
      <c r="BM333" s="1">
        <v>4</v>
      </c>
      <c r="BN333" s="1">
        <v>92.38</v>
      </c>
      <c r="BO333" t="s">
        <v>73</v>
      </c>
      <c r="BP333" s="1">
        <v>6</v>
      </c>
      <c r="BQ333" s="1">
        <v>94.51</v>
      </c>
      <c r="BR333" s="1" t="s">
        <v>103</v>
      </c>
      <c r="BS333" s="1">
        <v>2018</v>
      </c>
      <c r="BT333" s="1">
        <v>1</v>
      </c>
    </row>
    <row r="334" spans="1:72" x14ac:dyDescent="0.5">
      <c r="A334" s="19" t="s">
        <v>26</v>
      </c>
      <c r="B334" s="1">
        <v>8</v>
      </c>
      <c r="C334" s="1">
        <v>99.33</v>
      </c>
      <c r="D334" t="s">
        <v>69</v>
      </c>
      <c r="E334" s="1">
        <v>5</v>
      </c>
      <c r="F334" s="1">
        <v>98.06</v>
      </c>
      <c r="G334" s="19" t="s">
        <v>103</v>
      </c>
      <c r="H334" s="1">
        <v>2015</v>
      </c>
      <c r="I334" s="1" t="s">
        <v>5</v>
      </c>
      <c r="BK334">
        <v>334</v>
      </c>
      <c r="BL334" s="19" t="s">
        <v>66</v>
      </c>
      <c r="BM334" s="6">
        <v>2</v>
      </c>
      <c r="BN334" s="6">
        <v>92.29</v>
      </c>
      <c r="BO334" s="19" t="s">
        <v>50</v>
      </c>
      <c r="BP334" s="6">
        <v>8</v>
      </c>
      <c r="BQ334" s="6">
        <v>101.67</v>
      </c>
      <c r="BR334" s="1" t="s">
        <v>47</v>
      </c>
      <c r="BS334" s="1">
        <v>2015</v>
      </c>
      <c r="BT334" s="1" t="s">
        <v>5</v>
      </c>
    </row>
    <row r="335" spans="1:72" x14ac:dyDescent="0.5">
      <c r="A335" t="s">
        <v>50</v>
      </c>
      <c r="B335" s="1">
        <v>8</v>
      </c>
      <c r="C335" s="1">
        <v>99.32</v>
      </c>
      <c r="D335" t="s">
        <v>73</v>
      </c>
      <c r="E335" s="1">
        <v>3</v>
      </c>
      <c r="F335" s="1">
        <v>93.86</v>
      </c>
      <c r="G335" s="1" t="s">
        <v>77</v>
      </c>
      <c r="H335" s="1">
        <v>2015</v>
      </c>
      <c r="I335" s="1" t="s">
        <v>5</v>
      </c>
      <c r="BK335">
        <v>335</v>
      </c>
      <c r="BL335" s="19" t="s">
        <v>73</v>
      </c>
      <c r="BM335" s="6">
        <v>8</v>
      </c>
      <c r="BN335" s="6">
        <v>92.25</v>
      </c>
      <c r="BO335" s="19" t="s">
        <v>3</v>
      </c>
      <c r="BP335" s="6">
        <v>3</v>
      </c>
      <c r="BQ335" s="6">
        <v>94.07</v>
      </c>
      <c r="BR335" s="1" t="s">
        <v>47</v>
      </c>
      <c r="BS335" s="1">
        <v>2014</v>
      </c>
      <c r="BT335" s="1" t="s">
        <v>5</v>
      </c>
    </row>
    <row r="336" spans="1:72" x14ac:dyDescent="0.5">
      <c r="A336" t="s">
        <v>26</v>
      </c>
      <c r="B336" s="1">
        <v>8</v>
      </c>
      <c r="C336" s="1">
        <v>99.25</v>
      </c>
      <c r="D336" t="s">
        <v>54</v>
      </c>
      <c r="E336" s="1">
        <v>10</v>
      </c>
      <c r="F336" s="1">
        <v>98.96</v>
      </c>
      <c r="G336" s="1" t="s">
        <v>77</v>
      </c>
      <c r="H336" s="1">
        <v>2016</v>
      </c>
      <c r="I336" s="1" t="s">
        <v>5</v>
      </c>
      <c r="BK336">
        <v>336</v>
      </c>
      <c r="BL336" s="19" t="s">
        <v>61</v>
      </c>
      <c r="BM336" s="6">
        <v>3</v>
      </c>
      <c r="BN336" s="6">
        <v>92.24</v>
      </c>
      <c r="BO336" s="19" t="s">
        <v>50</v>
      </c>
      <c r="BP336" s="6">
        <v>6</v>
      </c>
      <c r="BQ336" s="6">
        <v>95.06</v>
      </c>
      <c r="BR336" s="1" t="s">
        <v>47</v>
      </c>
      <c r="BS336" s="6">
        <v>2016</v>
      </c>
      <c r="BT336" s="1">
        <v>1</v>
      </c>
    </row>
    <row r="337" spans="1:72" x14ac:dyDescent="0.5">
      <c r="A337" s="18" t="s">
        <v>45</v>
      </c>
      <c r="B337" s="6">
        <v>8</v>
      </c>
      <c r="C337" s="6">
        <v>99.02</v>
      </c>
      <c r="D337" s="18" t="s">
        <v>48</v>
      </c>
      <c r="E337" s="6">
        <v>5</v>
      </c>
      <c r="F337" s="6">
        <v>97.19</v>
      </c>
      <c r="G337" s="1" t="s">
        <v>47</v>
      </c>
      <c r="H337" s="1">
        <v>2013</v>
      </c>
      <c r="I337" s="1" t="s">
        <v>5</v>
      </c>
      <c r="BK337">
        <v>337</v>
      </c>
      <c r="BL337" s="20" t="s">
        <v>3</v>
      </c>
      <c r="BM337" s="1">
        <v>6</v>
      </c>
      <c r="BN337" s="1">
        <v>92.22</v>
      </c>
      <c r="BO337" t="s">
        <v>27</v>
      </c>
      <c r="BP337" s="1">
        <v>5</v>
      </c>
      <c r="BQ337" s="1">
        <v>89.49</v>
      </c>
      <c r="BR337" s="1" t="s">
        <v>103</v>
      </c>
      <c r="BS337" s="1">
        <v>2018</v>
      </c>
      <c r="BT337" s="1">
        <v>1</v>
      </c>
    </row>
    <row r="338" spans="1:72" x14ac:dyDescent="0.5">
      <c r="A338" s="19" t="s">
        <v>54</v>
      </c>
      <c r="B338" s="6">
        <v>4</v>
      </c>
      <c r="C338" s="6">
        <v>99.02</v>
      </c>
      <c r="D338" s="19" t="s">
        <v>52</v>
      </c>
      <c r="E338" s="6">
        <v>8</v>
      </c>
      <c r="F338" s="6">
        <v>101.82</v>
      </c>
      <c r="G338" s="1" t="s">
        <v>47</v>
      </c>
      <c r="H338" s="1">
        <v>2015</v>
      </c>
      <c r="I338" s="1" t="s">
        <v>5</v>
      </c>
      <c r="BK338">
        <v>338</v>
      </c>
      <c r="BL338" s="19" t="s">
        <v>72</v>
      </c>
      <c r="BM338" s="6">
        <v>1</v>
      </c>
      <c r="BN338" s="6">
        <v>92.2</v>
      </c>
      <c r="BO338" s="19" t="s">
        <v>66</v>
      </c>
      <c r="BP338" s="6">
        <v>6</v>
      </c>
      <c r="BQ338" s="6">
        <v>100.93</v>
      </c>
      <c r="BR338" s="1" t="s">
        <v>47</v>
      </c>
      <c r="BS338" s="1">
        <v>2014</v>
      </c>
      <c r="BT338" s="1">
        <v>1</v>
      </c>
    </row>
    <row r="339" spans="1:72" x14ac:dyDescent="0.5">
      <c r="A339" t="s">
        <v>54</v>
      </c>
      <c r="B339" s="1">
        <v>10</v>
      </c>
      <c r="C339" s="1">
        <v>98.96</v>
      </c>
      <c r="D339" t="s">
        <v>26</v>
      </c>
      <c r="E339" s="1">
        <v>8</v>
      </c>
      <c r="F339" s="1">
        <v>99.25</v>
      </c>
      <c r="G339" s="1" t="s">
        <v>77</v>
      </c>
      <c r="H339" s="1">
        <v>2016</v>
      </c>
      <c r="I339" s="1" t="s">
        <v>5</v>
      </c>
      <c r="BK339">
        <v>339</v>
      </c>
      <c r="BL339" s="8" t="s">
        <v>2</v>
      </c>
      <c r="BM339" s="1">
        <v>6</v>
      </c>
      <c r="BN339" s="1">
        <v>92.09</v>
      </c>
      <c r="BO339" t="s">
        <v>73</v>
      </c>
      <c r="BP339" s="1">
        <v>5</v>
      </c>
      <c r="BQ339" s="1">
        <v>88.37</v>
      </c>
      <c r="BR339" s="1" t="s">
        <v>29</v>
      </c>
      <c r="BS339" s="1">
        <v>2019</v>
      </c>
      <c r="BT339" s="1">
        <v>1</v>
      </c>
    </row>
    <row r="340" spans="1:72" x14ac:dyDescent="0.5">
      <c r="A340" s="20" t="s">
        <v>80</v>
      </c>
      <c r="B340" s="1">
        <v>7</v>
      </c>
      <c r="C340" s="1">
        <v>98.7</v>
      </c>
      <c r="D340" t="s">
        <v>26</v>
      </c>
      <c r="E340" s="1">
        <v>10</v>
      </c>
      <c r="F340" s="1">
        <v>100.75</v>
      </c>
      <c r="G340" s="1" t="s">
        <v>103</v>
      </c>
      <c r="H340" s="1">
        <v>2017</v>
      </c>
      <c r="I340" s="1" t="s">
        <v>5</v>
      </c>
      <c r="BK340">
        <v>340</v>
      </c>
      <c r="BL340" s="20" t="s">
        <v>3</v>
      </c>
      <c r="BM340" s="17">
        <v>2</v>
      </c>
      <c r="BN340" s="17">
        <v>92</v>
      </c>
      <c r="BO340" s="20" t="s">
        <v>69</v>
      </c>
      <c r="BP340" s="17">
        <v>6</v>
      </c>
      <c r="BQ340" s="17">
        <v>99.61</v>
      </c>
      <c r="BR340" s="1" t="s">
        <v>47</v>
      </c>
      <c r="BS340" s="6">
        <v>2016</v>
      </c>
      <c r="BT340" s="1">
        <v>1</v>
      </c>
    </row>
    <row r="341" spans="1:72" x14ac:dyDescent="0.5">
      <c r="A341" t="s">
        <v>2</v>
      </c>
      <c r="B341" s="1">
        <v>10</v>
      </c>
      <c r="C341" s="1">
        <v>98.44</v>
      </c>
      <c r="D341" t="s">
        <v>73</v>
      </c>
      <c r="E341" s="1">
        <v>3</v>
      </c>
      <c r="F341" s="1">
        <v>91.6</v>
      </c>
      <c r="G341" s="1" t="s">
        <v>100</v>
      </c>
      <c r="H341" s="1">
        <v>2018</v>
      </c>
      <c r="I341" s="1" t="s">
        <v>5</v>
      </c>
      <c r="BK341">
        <v>341</v>
      </c>
      <c r="BL341" t="s">
        <v>26</v>
      </c>
      <c r="BM341" s="1">
        <v>9</v>
      </c>
      <c r="BN341" s="1">
        <v>91.97</v>
      </c>
      <c r="BO341" t="s">
        <v>3</v>
      </c>
      <c r="BP341" s="1">
        <v>10</v>
      </c>
      <c r="BQ341" s="1">
        <v>94.4</v>
      </c>
      <c r="BR341" s="1" t="s">
        <v>51</v>
      </c>
      <c r="BS341" s="1">
        <v>2017</v>
      </c>
      <c r="BT341" s="1" t="s">
        <v>5</v>
      </c>
    </row>
    <row r="342" spans="1:72" x14ac:dyDescent="0.5">
      <c r="A342" t="s">
        <v>3</v>
      </c>
      <c r="B342" s="1">
        <v>5</v>
      </c>
      <c r="C342" s="1">
        <v>98.42</v>
      </c>
      <c r="D342" t="s">
        <v>4</v>
      </c>
      <c r="E342" s="1">
        <v>10</v>
      </c>
      <c r="F342" s="1">
        <v>102.38</v>
      </c>
      <c r="G342" s="1" t="s">
        <v>77</v>
      </c>
      <c r="H342" s="1">
        <v>2017</v>
      </c>
      <c r="I342" s="1" t="s">
        <v>5</v>
      </c>
      <c r="BK342">
        <v>342</v>
      </c>
      <c r="BL342" t="s">
        <v>65</v>
      </c>
      <c r="BM342" s="1">
        <v>4</v>
      </c>
      <c r="BN342" s="1">
        <v>91.91</v>
      </c>
      <c r="BO342" s="19" t="s">
        <v>50</v>
      </c>
      <c r="BP342" s="1">
        <v>6</v>
      </c>
      <c r="BQ342" s="1">
        <v>96.72</v>
      </c>
      <c r="BR342" s="1" t="s">
        <v>77</v>
      </c>
      <c r="BS342" s="1">
        <v>2014</v>
      </c>
      <c r="BT342" s="1">
        <v>1</v>
      </c>
    </row>
    <row r="343" spans="1:72" x14ac:dyDescent="0.5">
      <c r="A343" s="20" t="s">
        <v>0</v>
      </c>
      <c r="B343" s="1">
        <v>9</v>
      </c>
      <c r="C343" s="1">
        <v>98.36</v>
      </c>
      <c r="D343" t="s">
        <v>50</v>
      </c>
      <c r="E343" s="1">
        <v>10</v>
      </c>
      <c r="F343" s="1">
        <v>96.63</v>
      </c>
      <c r="G343" s="1" t="s">
        <v>103</v>
      </c>
      <c r="H343" s="1">
        <v>2017</v>
      </c>
      <c r="I343" s="1" t="s">
        <v>5</v>
      </c>
      <c r="BK343">
        <v>343</v>
      </c>
      <c r="BL343" s="19" t="s">
        <v>26</v>
      </c>
      <c r="BM343" s="1">
        <v>6</v>
      </c>
      <c r="BN343" s="1">
        <v>91.89</v>
      </c>
      <c r="BO343" t="s">
        <v>75</v>
      </c>
      <c r="BP343" s="1">
        <v>3</v>
      </c>
      <c r="BQ343" s="1">
        <v>89.98</v>
      </c>
      <c r="BR343" s="19" t="s">
        <v>103</v>
      </c>
      <c r="BS343" s="1">
        <v>2015</v>
      </c>
      <c r="BT343" s="1">
        <v>1</v>
      </c>
    </row>
    <row r="344" spans="1:72" x14ac:dyDescent="0.5">
      <c r="A344" s="8" t="s">
        <v>4</v>
      </c>
      <c r="B344" s="1">
        <v>5</v>
      </c>
      <c r="C344" s="1">
        <v>98.1</v>
      </c>
      <c r="D344" s="8" t="s">
        <v>2</v>
      </c>
      <c r="E344" s="1">
        <v>8</v>
      </c>
      <c r="F344" s="1">
        <v>106.33</v>
      </c>
      <c r="G344" s="1" t="s">
        <v>29</v>
      </c>
      <c r="H344" s="1">
        <v>2019</v>
      </c>
      <c r="I344" s="1" t="s">
        <v>5</v>
      </c>
      <c r="BK344">
        <v>344</v>
      </c>
      <c r="BL344" t="s">
        <v>91</v>
      </c>
      <c r="BM344" s="1">
        <v>2</v>
      </c>
      <c r="BN344" s="1">
        <v>91.86</v>
      </c>
      <c r="BO344" t="s">
        <v>1</v>
      </c>
      <c r="BP344" s="1">
        <v>6</v>
      </c>
      <c r="BQ344" s="1">
        <v>92.74</v>
      </c>
      <c r="BR344" s="1" t="s">
        <v>51</v>
      </c>
      <c r="BS344" s="1">
        <v>2018</v>
      </c>
      <c r="BT344" s="1">
        <v>1</v>
      </c>
    </row>
    <row r="345" spans="1:72" x14ac:dyDescent="0.5">
      <c r="A345" s="20" t="s">
        <v>4</v>
      </c>
      <c r="B345" s="17">
        <v>2</v>
      </c>
      <c r="C345" s="17">
        <v>98.09</v>
      </c>
      <c r="D345" s="20" t="s">
        <v>50</v>
      </c>
      <c r="E345" s="17">
        <v>10</v>
      </c>
      <c r="F345" s="17">
        <v>112.41</v>
      </c>
      <c r="G345" s="1" t="s">
        <v>47</v>
      </c>
      <c r="H345" s="6">
        <v>2016</v>
      </c>
      <c r="I345" s="1" t="s">
        <v>5</v>
      </c>
      <c r="BK345">
        <v>345</v>
      </c>
      <c r="BL345" t="s">
        <v>4</v>
      </c>
      <c r="BM345" s="1">
        <v>6</v>
      </c>
      <c r="BN345" s="1">
        <v>91.86</v>
      </c>
      <c r="BO345" t="s">
        <v>63</v>
      </c>
      <c r="BP345" s="1">
        <v>8</v>
      </c>
      <c r="BQ345" s="1">
        <v>92.52</v>
      </c>
      <c r="BR345" s="1" t="s">
        <v>100</v>
      </c>
      <c r="BS345" s="22">
        <v>2019</v>
      </c>
      <c r="BT345" s="1" t="s">
        <v>5</v>
      </c>
    </row>
    <row r="346" spans="1:72" x14ac:dyDescent="0.5">
      <c r="A346" s="20" t="s">
        <v>69</v>
      </c>
      <c r="B346" s="1">
        <v>5</v>
      </c>
      <c r="C346" s="1">
        <v>98.06</v>
      </c>
      <c r="D346" s="19" t="s">
        <v>26</v>
      </c>
      <c r="E346" s="1">
        <v>8</v>
      </c>
      <c r="F346" s="1">
        <v>99.33</v>
      </c>
      <c r="G346" s="19" t="s">
        <v>103</v>
      </c>
      <c r="H346" s="1">
        <v>2015</v>
      </c>
      <c r="I346" s="1" t="s">
        <v>5</v>
      </c>
      <c r="BK346">
        <v>346</v>
      </c>
      <c r="BL346" t="s">
        <v>49</v>
      </c>
      <c r="BM346" s="1">
        <v>3</v>
      </c>
      <c r="BN346" s="1">
        <v>91.85</v>
      </c>
      <c r="BO346" t="s">
        <v>50</v>
      </c>
      <c r="BP346" s="1">
        <v>6</v>
      </c>
      <c r="BQ346" s="1">
        <v>98.01</v>
      </c>
      <c r="BR346" s="1" t="s">
        <v>51</v>
      </c>
      <c r="BS346" s="1">
        <v>2017</v>
      </c>
      <c r="BT346" s="1">
        <v>1</v>
      </c>
    </row>
    <row r="347" spans="1:72" x14ac:dyDescent="0.5">
      <c r="A347" t="s">
        <v>2</v>
      </c>
      <c r="B347" s="1">
        <v>5</v>
      </c>
      <c r="C347" s="1">
        <v>98.03</v>
      </c>
      <c r="D347" t="s">
        <v>80</v>
      </c>
      <c r="E347" s="1">
        <v>8</v>
      </c>
      <c r="F347" s="1">
        <v>95.53</v>
      </c>
      <c r="G347" s="1" t="s">
        <v>100</v>
      </c>
      <c r="H347" s="22">
        <v>2019</v>
      </c>
      <c r="I347" s="1" t="s">
        <v>5</v>
      </c>
      <c r="BK347">
        <v>347</v>
      </c>
      <c r="BL347" s="20" t="s">
        <v>55</v>
      </c>
      <c r="BM347" s="17">
        <v>4</v>
      </c>
      <c r="BN347" s="17">
        <v>91.81</v>
      </c>
      <c r="BO347" s="20" t="s">
        <v>50</v>
      </c>
      <c r="BP347" s="17">
        <v>11</v>
      </c>
      <c r="BQ347" s="17">
        <v>102.47</v>
      </c>
      <c r="BR347" s="6" t="s">
        <v>47</v>
      </c>
      <c r="BS347" s="6">
        <v>2016</v>
      </c>
      <c r="BT347" s="1" t="s">
        <v>6</v>
      </c>
    </row>
    <row r="348" spans="1:72" x14ac:dyDescent="0.5">
      <c r="A348" t="s">
        <v>80</v>
      </c>
      <c r="B348" s="1">
        <v>10</v>
      </c>
      <c r="C348" s="1">
        <v>97.7</v>
      </c>
      <c r="D348" t="s">
        <v>69</v>
      </c>
      <c r="E348" s="1">
        <v>4</v>
      </c>
      <c r="F348" s="1">
        <v>99.43</v>
      </c>
      <c r="G348" s="1" t="s">
        <v>77</v>
      </c>
      <c r="H348" s="1">
        <v>2017</v>
      </c>
      <c r="I348" s="1" t="s">
        <v>5</v>
      </c>
      <c r="BK348">
        <v>348</v>
      </c>
      <c r="BL348" s="20" t="s">
        <v>92</v>
      </c>
      <c r="BM348" s="1">
        <v>3</v>
      </c>
      <c r="BN348" s="1">
        <v>91.79</v>
      </c>
      <c r="BO348" t="s">
        <v>4</v>
      </c>
      <c r="BP348" s="1">
        <v>6</v>
      </c>
      <c r="BQ348" s="1">
        <v>94.52</v>
      </c>
      <c r="BR348" s="1" t="s">
        <v>103</v>
      </c>
      <c r="BS348" s="1">
        <v>2018</v>
      </c>
      <c r="BT348" s="1">
        <v>1</v>
      </c>
    </row>
    <row r="349" spans="1:72" x14ac:dyDescent="0.5">
      <c r="A349" s="20" t="s">
        <v>1</v>
      </c>
      <c r="B349" s="1">
        <v>7</v>
      </c>
      <c r="C349" s="1">
        <v>97.61</v>
      </c>
      <c r="D349" t="s">
        <v>3</v>
      </c>
      <c r="E349" s="1">
        <v>10</v>
      </c>
      <c r="F349" s="1">
        <v>99.43</v>
      </c>
      <c r="G349" s="1" t="s">
        <v>103</v>
      </c>
      <c r="H349" s="1">
        <v>2018</v>
      </c>
      <c r="I349" s="1" t="s">
        <v>5</v>
      </c>
      <c r="BK349">
        <v>349</v>
      </c>
      <c r="BL349" s="16" t="s">
        <v>48</v>
      </c>
      <c r="BM349" s="17">
        <v>6</v>
      </c>
      <c r="BN349" s="17">
        <v>91.72</v>
      </c>
      <c r="BO349" s="16" t="s">
        <v>65</v>
      </c>
      <c r="BP349" s="17">
        <v>3</v>
      </c>
      <c r="BQ349" s="17">
        <v>86.01</v>
      </c>
      <c r="BR349" s="1" t="s">
        <v>47</v>
      </c>
      <c r="BS349" s="1">
        <v>2013</v>
      </c>
      <c r="BT349" s="1">
        <v>1</v>
      </c>
    </row>
    <row r="350" spans="1:72" x14ac:dyDescent="0.5">
      <c r="A350" t="s">
        <v>4</v>
      </c>
      <c r="B350" s="1">
        <v>7</v>
      </c>
      <c r="C350" s="1">
        <v>97.5</v>
      </c>
      <c r="D350" t="s">
        <v>55</v>
      </c>
      <c r="E350" s="1">
        <v>10</v>
      </c>
      <c r="F350" s="1">
        <v>95.95</v>
      </c>
      <c r="G350" s="1" t="s">
        <v>77</v>
      </c>
      <c r="H350" s="1">
        <v>2016</v>
      </c>
      <c r="I350" s="1" t="s">
        <v>5</v>
      </c>
      <c r="BK350">
        <v>350</v>
      </c>
      <c r="BL350" t="s">
        <v>92</v>
      </c>
      <c r="BM350" s="1">
        <v>5</v>
      </c>
      <c r="BN350" s="1">
        <v>91.63</v>
      </c>
      <c r="BO350" t="s">
        <v>63</v>
      </c>
      <c r="BP350" s="1">
        <v>6</v>
      </c>
      <c r="BQ350" s="1">
        <v>86.98</v>
      </c>
      <c r="BR350" s="1" t="s">
        <v>100</v>
      </c>
      <c r="BS350" s="22">
        <v>2019</v>
      </c>
      <c r="BT350" s="22">
        <v>1</v>
      </c>
    </row>
    <row r="351" spans="1:72" x14ac:dyDescent="0.5">
      <c r="A351" t="s">
        <v>50</v>
      </c>
      <c r="B351" s="1">
        <v>10</v>
      </c>
      <c r="C351" s="1">
        <v>97.31</v>
      </c>
      <c r="D351" t="s">
        <v>61</v>
      </c>
      <c r="E351" s="1">
        <v>9</v>
      </c>
      <c r="F351" s="1">
        <v>91.22</v>
      </c>
      <c r="G351" s="1" t="s">
        <v>51</v>
      </c>
      <c r="H351" s="1">
        <v>2017</v>
      </c>
      <c r="I351" s="1" t="s">
        <v>5</v>
      </c>
      <c r="BK351">
        <v>351</v>
      </c>
      <c r="BL351" s="19" t="s">
        <v>26</v>
      </c>
      <c r="BM351" s="6">
        <v>6</v>
      </c>
      <c r="BN351" s="6">
        <v>91.63</v>
      </c>
      <c r="BO351" s="19" t="s">
        <v>62</v>
      </c>
      <c r="BP351" s="6">
        <v>1</v>
      </c>
      <c r="BQ351" s="6">
        <v>83.34</v>
      </c>
      <c r="BR351" s="1" t="s">
        <v>47</v>
      </c>
      <c r="BS351" s="1">
        <v>2015</v>
      </c>
      <c r="BT351" s="1">
        <v>1</v>
      </c>
    </row>
    <row r="352" spans="1:72" x14ac:dyDescent="0.5">
      <c r="A352" t="s">
        <v>78</v>
      </c>
      <c r="B352" s="1">
        <v>5</v>
      </c>
      <c r="C352" s="1">
        <v>97.26</v>
      </c>
      <c r="D352" t="s">
        <v>26</v>
      </c>
      <c r="E352" s="1">
        <v>10</v>
      </c>
      <c r="F352" s="1">
        <v>101.05</v>
      </c>
      <c r="G352" s="1" t="s">
        <v>77</v>
      </c>
      <c r="H352" s="1">
        <v>2017</v>
      </c>
      <c r="I352" s="1" t="s">
        <v>5</v>
      </c>
      <c r="BK352">
        <v>352</v>
      </c>
      <c r="BL352" t="s">
        <v>73</v>
      </c>
      <c r="BM352" s="1">
        <v>3</v>
      </c>
      <c r="BN352" s="1">
        <v>91.6</v>
      </c>
      <c r="BO352" t="s">
        <v>2</v>
      </c>
      <c r="BP352" s="1">
        <v>10</v>
      </c>
      <c r="BQ352" s="1">
        <v>98.44</v>
      </c>
      <c r="BR352" s="1" t="s">
        <v>100</v>
      </c>
      <c r="BS352" s="1">
        <v>2018</v>
      </c>
      <c r="BT352" s="1" t="s">
        <v>5</v>
      </c>
    </row>
    <row r="353" spans="1:72" x14ac:dyDescent="0.5">
      <c r="A353" s="18" t="s">
        <v>48</v>
      </c>
      <c r="B353" s="6">
        <v>5</v>
      </c>
      <c r="C353" s="6">
        <v>97.19</v>
      </c>
      <c r="D353" s="18" t="s">
        <v>45</v>
      </c>
      <c r="E353" s="6">
        <v>8</v>
      </c>
      <c r="F353" s="6">
        <v>99.02</v>
      </c>
      <c r="G353" s="1" t="s">
        <v>47</v>
      </c>
      <c r="H353" s="1">
        <v>2013</v>
      </c>
      <c r="I353" s="1" t="s">
        <v>5</v>
      </c>
      <c r="BK353">
        <v>353</v>
      </c>
      <c r="BL353" t="s">
        <v>80</v>
      </c>
      <c r="BM353" s="1">
        <v>10</v>
      </c>
      <c r="BN353" s="1">
        <v>91.6</v>
      </c>
      <c r="BO353" t="s">
        <v>0</v>
      </c>
      <c r="BP353" s="1">
        <v>11</v>
      </c>
      <c r="BQ353" s="1">
        <v>91.55</v>
      </c>
      <c r="BR353" s="1" t="s">
        <v>77</v>
      </c>
      <c r="BS353" s="1">
        <v>2017</v>
      </c>
      <c r="BT353" s="1" t="s">
        <v>6</v>
      </c>
    </row>
    <row r="354" spans="1:72" x14ac:dyDescent="0.5">
      <c r="A354" t="s">
        <v>0</v>
      </c>
      <c r="B354" s="1">
        <v>4</v>
      </c>
      <c r="C354" s="1">
        <v>97.16</v>
      </c>
      <c r="D354" s="19" t="s">
        <v>69</v>
      </c>
      <c r="E354" s="1">
        <v>10</v>
      </c>
      <c r="F354" s="1">
        <v>101.91</v>
      </c>
      <c r="G354" s="1" t="s">
        <v>51</v>
      </c>
      <c r="H354" s="1">
        <v>2018</v>
      </c>
      <c r="I354" s="1" t="s">
        <v>5</v>
      </c>
      <c r="BK354">
        <v>354</v>
      </c>
      <c r="BL354" s="20" t="s">
        <v>3</v>
      </c>
      <c r="BM354" s="1">
        <v>5</v>
      </c>
      <c r="BN354" s="1">
        <v>91.57</v>
      </c>
      <c r="BO354" t="s">
        <v>0</v>
      </c>
      <c r="BP354" s="1">
        <v>10</v>
      </c>
      <c r="BQ354" s="1">
        <v>102.79</v>
      </c>
      <c r="BR354" s="1" t="s">
        <v>103</v>
      </c>
      <c r="BS354" s="1">
        <v>2018</v>
      </c>
      <c r="BT354" s="1" t="s">
        <v>6</v>
      </c>
    </row>
    <row r="355" spans="1:72" x14ac:dyDescent="0.5">
      <c r="A355" s="19" t="s">
        <v>26</v>
      </c>
      <c r="B355" s="6">
        <v>6</v>
      </c>
      <c r="C355" s="6">
        <v>97.02</v>
      </c>
      <c r="D355" s="19" t="s">
        <v>69</v>
      </c>
      <c r="E355" s="6">
        <v>8</v>
      </c>
      <c r="F355" s="6">
        <v>96.78</v>
      </c>
      <c r="G355" s="1" t="s">
        <v>47</v>
      </c>
      <c r="H355" s="1">
        <v>2015</v>
      </c>
      <c r="I355" s="1" t="s">
        <v>5</v>
      </c>
      <c r="BK355">
        <v>355</v>
      </c>
      <c r="BL355" s="19" t="s">
        <v>54</v>
      </c>
      <c r="BM355" s="6">
        <v>5</v>
      </c>
      <c r="BN355" s="6">
        <v>91.56</v>
      </c>
      <c r="BO355" s="19" t="s">
        <v>30</v>
      </c>
      <c r="BP355" s="6">
        <v>6</v>
      </c>
      <c r="BQ355" s="6">
        <v>84.07</v>
      </c>
      <c r="BR355" s="1" t="s">
        <v>47</v>
      </c>
      <c r="BS355" s="1">
        <v>2014</v>
      </c>
      <c r="BT355" s="1">
        <v>1</v>
      </c>
    </row>
    <row r="356" spans="1:72" x14ac:dyDescent="0.5">
      <c r="A356" s="20" t="s">
        <v>4</v>
      </c>
      <c r="B356" s="1">
        <v>4</v>
      </c>
      <c r="C356" s="1">
        <v>96.94</v>
      </c>
      <c r="D356" t="s">
        <v>2</v>
      </c>
      <c r="E356" s="1">
        <v>10</v>
      </c>
      <c r="F356" s="1">
        <v>105.87</v>
      </c>
      <c r="G356" s="1" t="s">
        <v>103</v>
      </c>
      <c r="H356" s="1">
        <v>2018</v>
      </c>
      <c r="I356" s="1" t="s">
        <v>5</v>
      </c>
      <c r="BK356">
        <v>356</v>
      </c>
      <c r="BL356" t="s">
        <v>0</v>
      </c>
      <c r="BM356" s="1">
        <v>11</v>
      </c>
      <c r="BN356" s="1">
        <v>91.55</v>
      </c>
      <c r="BO356" t="s">
        <v>80</v>
      </c>
      <c r="BP356" s="1">
        <v>10</v>
      </c>
      <c r="BQ356" s="1">
        <v>91.6</v>
      </c>
      <c r="BR356" s="1" t="s">
        <v>77</v>
      </c>
      <c r="BS356" s="1">
        <v>2017</v>
      </c>
      <c r="BT356" s="1" t="s">
        <v>6</v>
      </c>
    </row>
    <row r="357" spans="1:72" x14ac:dyDescent="0.5">
      <c r="A357" s="20" t="s">
        <v>73</v>
      </c>
      <c r="B357" s="17">
        <v>6</v>
      </c>
      <c r="C357" s="17">
        <v>96.8</v>
      </c>
      <c r="D357" s="20" t="s">
        <v>54</v>
      </c>
      <c r="E357" s="17">
        <v>10</v>
      </c>
      <c r="F357" s="17">
        <v>104</v>
      </c>
      <c r="G357" s="1" t="s">
        <v>47</v>
      </c>
      <c r="H357" s="6">
        <v>2016</v>
      </c>
      <c r="I357" s="1" t="s">
        <v>5</v>
      </c>
      <c r="BK357">
        <v>357</v>
      </c>
      <c r="BL357" s="20" t="s">
        <v>69</v>
      </c>
      <c r="BM357" s="1">
        <v>3</v>
      </c>
      <c r="BN357" s="1">
        <v>91.52</v>
      </c>
      <c r="BO357" t="s">
        <v>2</v>
      </c>
      <c r="BP357" s="1">
        <v>10</v>
      </c>
      <c r="BQ357" s="1">
        <v>102.76</v>
      </c>
      <c r="BR357" s="1" t="s">
        <v>103</v>
      </c>
      <c r="BS357" s="1">
        <v>2018</v>
      </c>
      <c r="BT357" s="1" t="s">
        <v>6</v>
      </c>
    </row>
    <row r="358" spans="1:72" x14ac:dyDescent="0.5">
      <c r="A358" s="19" t="s">
        <v>69</v>
      </c>
      <c r="B358" s="6">
        <v>8</v>
      </c>
      <c r="C358" s="6">
        <v>96.78</v>
      </c>
      <c r="D358" s="19" t="s">
        <v>26</v>
      </c>
      <c r="E358" s="6">
        <v>6</v>
      </c>
      <c r="F358" s="6">
        <v>97.02</v>
      </c>
      <c r="G358" s="1" t="s">
        <v>47</v>
      </c>
      <c r="H358" s="1">
        <v>2015</v>
      </c>
      <c r="I358" s="1" t="s">
        <v>5</v>
      </c>
      <c r="BK358">
        <v>358</v>
      </c>
      <c r="BL358" t="s">
        <v>45</v>
      </c>
      <c r="BM358" s="1">
        <v>6</v>
      </c>
      <c r="BN358" s="1">
        <v>91.49</v>
      </c>
      <c r="BO358" t="s">
        <v>65</v>
      </c>
      <c r="BP358" s="1">
        <v>3</v>
      </c>
      <c r="BQ358" s="1">
        <v>88.3</v>
      </c>
      <c r="BR358" s="1" t="s">
        <v>77</v>
      </c>
      <c r="BS358" s="1">
        <v>2016</v>
      </c>
      <c r="BT358" s="1">
        <v>1</v>
      </c>
    </row>
    <row r="359" spans="1:72" x14ac:dyDescent="0.5">
      <c r="A359" t="s">
        <v>0</v>
      </c>
      <c r="B359" s="1">
        <v>4</v>
      </c>
      <c r="C359" s="1">
        <v>96.71</v>
      </c>
      <c r="D359" t="s">
        <v>1</v>
      </c>
      <c r="E359" s="1">
        <v>8</v>
      </c>
      <c r="F359" s="1">
        <v>95.73</v>
      </c>
      <c r="G359" s="1" t="s">
        <v>100</v>
      </c>
      <c r="H359" s="22">
        <v>2019</v>
      </c>
      <c r="I359" s="1" t="s">
        <v>5</v>
      </c>
      <c r="BK359">
        <v>359</v>
      </c>
      <c r="BL359" s="19" t="s">
        <v>52</v>
      </c>
      <c r="BM359" s="1">
        <v>8</v>
      </c>
      <c r="BN359" s="1">
        <v>91.49</v>
      </c>
      <c r="BO359" t="s">
        <v>54</v>
      </c>
      <c r="BP359" s="1">
        <v>7</v>
      </c>
      <c r="BQ359" s="1">
        <v>93.31</v>
      </c>
      <c r="BR359" s="19" t="s">
        <v>103</v>
      </c>
      <c r="BS359" s="1">
        <v>2015</v>
      </c>
      <c r="BT359" s="1" t="s">
        <v>5</v>
      </c>
    </row>
    <row r="360" spans="1:72" x14ac:dyDescent="0.5">
      <c r="A360" s="20" t="s">
        <v>78</v>
      </c>
      <c r="B360" s="1">
        <v>5</v>
      </c>
      <c r="C360" s="1">
        <v>96.66</v>
      </c>
      <c r="D360" t="s">
        <v>61</v>
      </c>
      <c r="E360" s="1">
        <v>10</v>
      </c>
      <c r="F360" s="1">
        <v>100.17</v>
      </c>
      <c r="G360" s="1" t="s">
        <v>103</v>
      </c>
      <c r="H360" s="1">
        <v>2017</v>
      </c>
      <c r="I360" s="1" t="s">
        <v>5</v>
      </c>
      <c r="BK360">
        <v>360</v>
      </c>
      <c r="BL360" t="s">
        <v>69</v>
      </c>
      <c r="BM360" s="1">
        <v>2</v>
      </c>
      <c r="BN360" s="1">
        <v>91.47</v>
      </c>
      <c r="BO360" t="s">
        <v>1</v>
      </c>
      <c r="BP360" s="1">
        <v>6</v>
      </c>
      <c r="BQ360" s="1">
        <v>95.8</v>
      </c>
      <c r="BR360" s="1" t="s">
        <v>100</v>
      </c>
      <c r="BS360" s="1">
        <v>2018</v>
      </c>
      <c r="BT360" s="1">
        <v>1</v>
      </c>
    </row>
    <row r="361" spans="1:72" x14ac:dyDescent="0.5">
      <c r="A361" s="20" t="s">
        <v>50</v>
      </c>
      <c r="B361" s="1">
        <v>10</v>
      </c>
      <c r="C361" s="1">
        <v>96.63</v>
      </c>
      <c r="D361" t="s">
        <v>0</v>
      </c>
      <c r="E361" s="1">
        <v>9</v>
      </c>
      <c r="F361" s="1">
        <v>98.36</v>
      </c>
      <c r="G361" s="1" t="s">
        <v>103</v>
      </c>
      <c r="H361" s="1">
        <v>2017</v>
      </c>
      <c r="I361" s="1" t="s">
        <v>5</v>
      </c>
      <c r="BK361">
        <v>361</v>
      </c>
      <c r="BL361" t="s">
        <v>73</v>
      </c>
      <c r="BM361" s="1">
        <v>4</v>
      </c>
      <c r="BN361" s="1">
        <v>91.35</v>
      </c>
      <c r="BO361" t="s">
        <v>54</v>
      </c>
      <c r="BP361" s="1">
        <v>6</v>
      </c>
      <c r="BQ361" s="1">
        <v>94.78</v>
      </c>
      <c r="BR361" s="1" t="s">
        <v>77</v>
      </c>
      <c r="BS361" s="1">
        <v>2016</v>
      </c>
      <c r="BT361" s="1">
        <v>1</v>
      </c>
    </row>
    <row r="362" spans="1:72" x14ac:dyDescent="0.5">
      <c r="A362" s="8" t="s">
        <v>1</v>
      </c>
      <c r="B362" s="1">
        <v>8</v>
      </c>
      <c r="C362" s="1">
        <v>96.59</v>
      </c>
      <c r="D362" s="8" t="s">
        <v>27</v>
      </c>
      <c r="E362" s="1">
        <v>3</v>
      </c>
      <c r="F362" s="1">
        <v>96.48</v>
      </c>
      <c r="G362" s="1" t="s">
        <v>29</v>
      </c>
      <c r="H362" s="1">
        <v>2019</v>
      </c>
      <c r="I362" s="1" t="s">
        <v>5</v>
      </c>
      <c r="BK362">
        <v>362</v>
      </c>
      <c r="BL362" s="20" t="s">
        <v>55</v>
      </c>
      <c r="BM362" s="1">
        <v>6</v>
      </c>
      <c r="BN362" s="1">
        <v>91.34</v>
      </c>
      <c r="BO362" t="s">
        <v>60</v>
      </c>
      <c r="BP362" s="1">
        <v>4</v>
      </c>
      <c r="BQ362" s="1">
        <v>82.83</v>
      </c>
      <c r="BR362" s="1" t="s">
        <v>103</v>
      </c>
      <c r="BS362" s="1">
        <v>2016</v>
      </c>
      <c r="BT362" s="1">
        <v>1</v>
      </c>
    </row>
    <row r="363" spans="1:72" x14ac:dyDescent="0.5">
      <c r="A363" t="s">
        <v>1</v>
      </c>
      <c r="B363" s="1">
        <v>9</v>
      </c>
      <c r="C363" s="1">
        <v>96.57</v>
      </c>
      <c r="D363" t="s">
        <v>78</v>
      </c>
      <c r="E363" s="1">
        <v>10</v>
      </c>
      <c r="F363" s="1">
        <v>100.33</v>
      </c>
      <c r="G363" s="1" t="s">
        <v>51</v>
      </c>
      <c r="H363" s="1">
        <v>2018</v>
      </c>
      <c r="I363" s="1" t="s">
        <v>5</v>
      </c>
      <c r="BK363">
        <v>363</v>
      </c>
      <c r="BL363" s="20" t="s">
        <v>3</v>
      </c>
      <c r="BM363" s="1">
        <v>9</v>
      </c>
      <c r="BN363" s="1">
        <v>91.32</v>
      </c>
      <c r="BO363" t="s">
        <v>73</v>
      </c>
      <c r="BP363" s="1">
        <v>10</v>
      </c>
      <c r="BQ363" s="1">
        <v>94.65</v>
      </c>
      <c r="BR363" s="1" t="s">
        <v>103</v>
      </c>
      <c r="BS363" s="1">
        <v>2017</v>
      </c>
      <c r="BT363" s="1" t="s">
        <v>5</v>
      </c>
    </row>
    <row r="364" spans="1:72" x14ac:dyDescent="0.5">
      <c r="A364" s="20" t="s">
        <v>55</v>
      </c>
      <c r="B364" s="17">
        <v>10</v>
      </c>
      <c r="C364" s="17">
        <v>96.56</v>
      </c>
      <c r="D364" s="20" t="s">
        <v>45</v>
      </c>
      <c r="E364" s="17">
        <v>5</v>
      </c>
      <c r="F364" s="17">
        <v>91.15</v>
      </c>
      <c r="G364" s="6" t="s">
        <v>47</v>
      </c>
      <c r="H364" s="6">
        <v>2016</v>
      </c>
      <c r="I364" s="1" t="s">
        <v>5</v>
      </c>
      <c r="BK364">
        <v>364</v>
      </c>
      <c r="BL364" t="s">
        <v>4</v>
      </c>
      <c r="BM364" s="1">
        <v>8</v>
      </c>
      <c r="BN364" s="1">
        <v>91.25</v>
      </c>
      <c r="BO364" t="s">
        <v>80</v>
      </c>
      <c r="BP364" s="1">
        <v>10</v>
      </c>
      <c r="BQ364" s="1">
        <v>96.21</v>
      </c>
      <c r="BR364" s="1" t="s">
        <v>51</v>
      </c>
      <c r="BS364" s="1">
        <v>2017</v>
      </c>
      <c r="BT364" s="1" t="s">
        <v>5</v>
      </c>
    </row>
    <row r="365" spans="1:72" x14ac:dyDescent="0.5">
      <c r="A365" s="8" t="s">
        <v>27</v>
      </c>
      <c r="B365" s="1">
        <v>3</v>
      </c>
      <c r="C365" s="1">
        <v>96.48</v>
      </c>
      <c r="D365" s="8" t="s">
        <v>1</v>
      </c>
      <c r="E365" s="1">
        <v>8</v>
      </c>
      <c r="F365" s="1">
        <v>96.59</v>
      </c>
      <c r="G365" s="1" t="s">
        <v>29</v>
      </c>
      <c r="H365" s="1">
        <v>2019</v>
      </c>
      <c r="I365" s="1" t="s">
        <v>5</v>
      </c>
      <c r="BK365">
        <v>365</v>
      </c>
      <c r="BL365" t="s">
        <v>61</v>
      </c>
      <c r="BM365" s="1">
        <v>9</v>
      </c>
      <c r="BN365" s="1">
        <v>91.22</v>
      </c>
      <c r="BO365" t="s">
        <v>50</v>
      </c>
      <c r="BP365" s="1">
        <v>10</v>
      </c>
      <c r="BQ365" s="1">
        <v>97.31</v>
      </c>
      <c r="BR365" s="1" t="s">
        <v>51</v>
      </c>
      <c r="BS365" s="1">
        <v>2017</v>
      </c>
      <c r="BT365" s="1" t="s">
        <v>5</v>
      </c>
    </row>
    <row r="366" spans="1:72" x14ac:dyDescent="0.5">
      <c r="A366" t="s">
        <v>80</v>
      </c>
      <c r="B366" s="1">
        <v>10</v>
      </c>
      <c r="C366" s="1">
        <v>96.21</v>
      </c>
      <c r="D366" t="s">
        <v>4</v>
      </c>
      <c r="E366" s="1">
        <v>8</v>
      </c>
      <c r="F366" s="1">
        <v>91.25</v>
      </c>
      <c r="G366" s="1" t="s">
        <v>51</v>
      </c>
      <c r="H366" s="1">
        <v>2017</v>
      </c>
      <c r="I366" s="1" t="s">
        <v>5</v>
      </c>
      <c r="BK366">
        <v>366</v>
      </c>
      <c r="BL366" s="8" t="s">
        <v>0</v>
      </c>
      <c r="BM366" s="1">
        <v>1</v>
      </c>
      <c r="BN366" s="1">
        <v>91.18</v>
      </c>
      <c r="BO366" s="8" t="s">
        <v>2</v>
      </c>
      <c r="BP366" s="1">
        <v>8</v>
      </c>
      <c r="BQ366" s="1">
        <v>97.41</v>
      </c>
      <c r="BR366" s="1" t="s">
        <v>29</v>
      </c>
      <c r="BS366" s="1">
        <v>2019</v>
      </c>
      <c r="BT366" s="1" t="s">
        <v>7</v>
      </c>
    </row>
    <row r="367" spans="1:72" x14ac:dyDescent="0.5">
      <c r="A367" t="s">
        <v>4</v>
      </c>
      <c r="B367" s="1">
        <v>8</v>
      </c>
      <c r="C367" s="1">
        <v>96.13</v>
      </c>
      <c r="D367" t="s">
        <v>0</v>
      </c>
      <c r="E367" s="1">
        <v>10</v>
      </c>
      <c r="F367" s="1">
        <v>93.6</v>
      </c>
      <c r="G367" s="1" t="s">
        <v>100</v>
      </c>
      <c r="H367" s="1">
        <v>2018</v>
      </c>
      <c r="I367" s="1" t="s">
        <v>5</v>
      </c>
      <c r="BK367">
        <v>367</v>
      </c>
      <c r="BL367" s="20" t="s">
        <v>70</v>
      </c>
      <c r="BM367" s="17">
        <v>4</v>
      </c>
      <c r="BN367" s="17">
        <v>91.17</v>
      </c>
      <c r="BO367" s="20" t="s">
        <v>69</v>
      </c>
      <c r="BP367" s="17">
        <v>10</v>
      </c>
      <c r="BQ367" s="17">
        <v>95.6</v>
      </c>
      <c r="BR367" s="6" t="s">
        <v>47</v>
      </c>
      <c r="BS367" s="6">
        <v>2016</v>
      </c>
      <c r="BT367" s="1" t="s">
        <v>5</v>
      </c>
    </row>
    <row r="368" spans="1:72" x14ac:dyDescent="0.5">
      <c r="A368" s="20" t="s">
        <v>69</v>
      </c>
      <c r="B368" s="1">
        <v>6</v>
      </c>
      <c r="C368" s="1">
        <v>96.13</v>
      </c>
      <c r="D368" t="s">
        <v>4</v>
      </c>
      <c r="E368" s="1">
        <v>10</v>
      </c>
      <c r="F368" s="1">
        <v>103.93</v>
      </c>
      <c r="G368" s="1" t="s">
        <v>103</v>
      </c>
      <c r="H368" s="1">
        <v>2016</v>
      </c>
      <c r="I368" s="1" t="s">
        <v>5</v>
      </c>
      <c r="BK368">
        <v>368</v>
      </c>
      <c r="BL368" s="20" t="s">
        <v>45</v>
      </c>
      <c r="BM368" s="17">
        <v>5</v>
      </c>
      <c r="BN368" s="17">
        <v>91.15</v>
      </c>
      <c r="BO368" s="20" t="s">
        <v>55</v>
      </c>
      <c r="BP368" s="17">
        <v>10</v>
      </c>
      <c r="BQ368" s="17">
        <v>96.56</v>
      </c>
      <c r="BR368" s="6" t="s">
        <v>47</v>
      </c>
      <c r="BS368" s="6">
        <v>2016</v>
      </c>
      <c r="BT368" s="1" t="s">
        <v>5</v>
      </c>
    </row>
    <row r="369" spans="1:72" x14ac:dyDescent="0.5">
      <c r="A369" t="s">
        <v>55</v>
      </c>
      <c r="B369" s="1">
        <v>10</v>
      </c>
      <c r="C369" s="1">
        <v>95.95</v>
      </c>
      <c r="D369" t="s">
        <v>4</v>
      </c>
      <c r="E369" s="1">
        <v>7</v>
      </c>
      <c r="F369" s="1">
        <v>97.5</v>
      </c>
      <c r="G369" s="1" t="s">
        <v>77</v>
      </c>
      <c r="H369" s="1">
        <v>2016</v>
      </c>
      <c r="I369" s="1" t="s">
        <v>5</v>
      </c>
      <c r="BK369">
        <v>369</v>
      </c>
      <c r="BL369" s="20" t="s">
        <v>30</v>
      </c>
      <c r="BM369" s="1">
        <v>4</v>
      </c>
      <c r="BN369" s="1">
        <v>91.12</v>
      </c>
      <c r="BO369" t="s">
        <v>0</v>
      </c>
      <c r="BP369" s="1">
        <v>6</v>
      </c>
      <c r="BQ369" s="1">
        <v>95.34</v>
      </c>
      <c r="BR369" s="1" t="s">
        <v>103</v>
      </c>
      <c r="BS369" s="1">
        <v>2018</v>
      </c>
      <c r="BT369" s="1">
        <v>1</v>
      </c>
    </row>
    <row r="370" spans="1:72" x14ac:dyDescent="0.5">
      <c r="A370" s="20" t="s">
        <v>55</v>
      </c>
      <c r="B370" s="1">
        <v>5</v>
      </c>
      <c r="C370" s="1">
        <v>95.91</v>
      </c>
      <c r="D370" t="s">
        <v>52</v>
      </c>
      <c r="E370" s="1">
        <v>10</v>
      </c>
      <c r="F370" s="1">
        <v>101.11</v>
      </c>
      <c r="G370" s="1" t="s">
        <v>103</v>
      </c>
      <c r="H370" s="1">
        <v>2016</v>
      </c>
      <c r="I370" s="1" t="s">
        <v>5</v>
      </c>
      <c r="BK370">
        <v>370</v>
      </c>
      <c r="BL370" s="20" t="s">
        <v>52</v>
      </c>
      <c r="BM370" s="17">
        <v>1</v>
      </c>
      <c r="BN370" s="17">
        <v>91.04</v>
      </c>
      <c r="BO370" s="20" t="s">
        <v>73</v>
      </c>
      <c r="BP370" s="17">
        <v>6</v>
      </c>
      <c r="BQ370" s="17">
        <v>99.54</v>
      </c>
      <c r="BR370" s="1" t="s">
        <v>47</v>
      </c>
      <c r="BS370" s="6">
        <v>2016</v>
      </c>
      <c r="BT370" s="1">
        <v>1</v>
      </c>
    </row>
    <row r="371" spans="1:72" x14ac:dyDescent="0.5">
      <c r="A371" t="s">
        <v>1</v>
      </c>
      <c r="B371" s="1">
        <v>8</v>
      </c>
      <c r="C371" s="1">
        <v>95.73</v>
      </c>
      <c r="D371" t="s">
        <v>0</v>
      </c>
      <c r="E371" s="1">
        <v>4</v>
      </c>
      <c r="F371" s="1">
        <v>96.71</v>
      </c>
      <c r="G371" s="1" t="s">
        <v>100</v>
      </c>
      <c r="H371" s="22">
        <v>2019</v>
      </c>
      <c r="I371" s="1" t="s">
        <v>5</v>
      </c>
      <c r="BK371">
        <v>371</v>
      </c>
      <c r="BL371" t="s">
        <v>3</v>
      </c>
      <c r="BM371" s="1">
        <v>6</v>
      </c>
      <c r="BN371" s="1">
        <v>91.04</v>
      </c>
      <c r="BO371" t="s">
        <v>63</v>
      </c>
      <c r="BP371" s="1">
        <v>8</v>
      </c>
      <c r="BQ371" s="1">
        <v>90.49</v>
      </c>
      <c r="BR371" s="1" t="s">
        <v>100</v>
      </c>
      <c r="BS371" s="22">
        <v>2019</v>
      </c>
      <c r="BT371" s="1" t="s">
        <v>6</v>
      </c>
    </row>
    <row r="372" spans="1:72" x14ac:dyDescent="0.5">
      <c r="A372" s="20" t="s">
        <v>69</v>
      </c>
      <c r="B372" s="17">
        <v>10</v>
      </c>
      <c r="C372" s="17">
        <v>95.6</v>
      </c>
      <c r="D372" s="20" t="s">
        <v>70</v>
      </c>
      <c r="E372" s="17">
        <v>4</v>
      </c>
      <c r="F372" s="17">
        <v>91.17</v>
      </c>
      <c r="G372" s="6" t="s">
        <v>47</v>
      </c>
      <c r="H372" s="6">
        <v>2016</v>
      </c>
      <c r="I372" s="1" t="s">
        <v>5</v>
      </c>
      <c r="BK372">
        <v>372</v>
      </c>
      <c r="BL372" t="s">
        <v>45</v>
      </c>
      <c r="BM372" s="1">
        <v>7</v>
      </c>
      <c r="BN372" s="1">
        <v>91.02</v>
      </c>
      <c r="BO372" t="s">
        <v>4</v>
      </c>
      <c r="BP372" s="1">
        <v>8</v>
      </c>
      <c r="BQ372" s="1">
        <v>94.24</v>
      </c>
      <c r="BR372" s="1" t="s">
        <v>77</v>
      </c>
      <c r="BS372" s="1">
        <v>2015</v>
      </c>
      <c r="BT372" s="1" t="s">
        <v>5</v>
      </c>
    </row>
    <row r="373" spans="1:72" x14ac:dyDescent="0.5">
      <c r="A373" t="s">
        <v>86</v>
      </c>
      <c r="B373" s="1">
        <v>10</v>
      </c>
      <c r="C373" s="1">
        <v>95.58</v>
      </c>
      <c r="D373" t="s">
        <v>63</v>
      </c>
      <c r="E373" s="1">
        <v>7</v>
      </c>
      <c r="F373" s="1">
        <v>90.91</v>
      </c>
      <c r="G373" s="1" t="s">
        <v>51</v>
      </c>
      <c r="H373" s="1">
        <v>2018</v>
      </c>
      <c r="I373" s="1" t="s">
        <v>5</v>
      </c>
      <c r="BK373">
        <v>373</v>
      </c>
      <c r="BL373" t="s">
        <v>69</v>
      </c>
      <c r="BM373" s="1">
        <v>6</v>
      </c>
      <c r="BN373" s="1">
        <v>90.94</v>
      </c>
      <c r="BO373" t="s">
        <v>76</v>
      </c>
      <c r="BP373" s="1">
        <v>4</v>
      </c>
      <c r="BQ373" s="1">
        <v>87.12</v>
      </c>
      <c r="BR373" s="1" t="s">
        <v>77</v>
      </c>
      <c r="BS373" s="1">
        <v>2016</v>
      </c>
      <c r="BT373" s="1">
        <v>1</v>
      </c>
    </row>
    <row r="374" spans="1:72" x14ac:dyDescent="0.5">
      <c r="A374" t="s">
        <v>80</v>
      </c>
      <c r="B374" s="1">
        <v>8</v>
      </c>
      <c r="C374" s="1">
        <v>95.53</v>
      </c>
      <c r="D374" t="s">
        <v>2</v>
      </c>
      <c r="E374" s="1">
        <v>5</v>
      </c>
      <c r="F374" s="1">
        <v>98.03</v>
      </c>
      <c r="G374" s="1" t="s">
        <v>100</v>
      </c>
      <c r="H374" s="22">
        <v>2019</v>
      </c>
      <c r="I374" s="1" t="s">
        <v>5</v>
      </c>
      <c r="BK374">
        <v>374</v>
      </c>
      <c r="BL374" t="s">
        <v>93</v>
      </c>
      <c r="BM374" s="1">
        <v>1</v>
      </c>
      <c r="BN374" s="1">
        <v>90.94</v>
      </c>
      <c r="BO374" t="s">
        <v>2</v>
      </c>
      <c r="BP374" s="1">
        <v>6</v>
      </c>
      <c r="BQ374" s="1">
        <v>111.41</v>
      </c>
      <c r="BR374" s="1" t="s">
        <v>51</v>
      </c>
      <c r="BS374" s="1">
        <v>2018</v>
      </c>
      <c r="BT374" s="1">
        <v>1</v>
      </c>
    </row>
    <row r="375" spans="1:72" x14ac:dyDescent="0.5">
      <c r="A375" s="8" t="s">
        <v>4</v>
      </c>
      <c r="B375" s="1">
        <v>6</v>
      </c>
      <c r="C375" s="1">
        <v>95.08</v>
      </c>
      <c r="D375" s="8" t="s">
        <v>2</v>
      </c>
      <c r="E375" s="1">
        <v>8</v>
      </c>
      <c r="F375" s="1">
        <v>100.53</v>
      </c>
      <c r="G375" s="1" t="s">
        <v>51</v>
      </c>
      <c r="H375" s="1">
        <v>2019</v>
      </c>
      <c r="I375" s="1" t="s">
        <v>5</v>
      </c>
      <c r="BK375">
        <v>375</v>
      </c>
      <c r="BL375" s="19" t="s">
        <v>69</v>
      </c>
      <c r="BM375" s="6">
        <v>6</v>
      </c>
      <c r="BN375" s="6">
        <v>90.94</v>
      </c>
      <c r="BO375" s="19" t="s">
        <v>66</v>
      </c>
      <c r="BP375" s="6">
        <v>8</v>
      </c>
      <c r="BQ375" s="6">
        <v>90.61</v>
      </c>
      <c r="BR375" s="1" t="s">
        <v>47</v>
      </c>
      <c r="BS375" s="1">
        <v>2014</v>
      </c>
      <c r="BT375" s="1" t="s">
        <v>5</v>
      </c>
    </row>
    <row r="376" spans="1:72" x14ac:dyDescent="0.5">
      <c r="A376" s="19" t="s">
        <v>26</v>
      </c>
      <c r="B376" s="6">
        <v>8</v>
      </c>
      <c r="C376" s="6">
        <v>94.97</v>
      </c>
      <c r="D376" s="19" t="s">
        <v>30</v>
      </c>
      <c r="E376" s="6">
        <v>2</v>
      </c>
      <c r="F376" s="6">
        <v>85.32</v>
      </c>
      <c r="G376" s="1" t="s">
        <v>47</v>
      </c>
      <c r="H376" s="1">
        <v>2014</v>
      </c>
      <c r="I376" s="1" t="s">
        <v>5</v>
      </c>
      <c r="BK376">
        <v>376</v>
      </c>
      <c r="BL376" t="s">
        <v>63</v>
      </c>
      <c r="BM376" s="1">
        <v>7</v>
      </c>
      <c r="BN376" s="1">
        <v>90.91</v>
      </c>
      <c r="BO376" t="s">
        <v>86</v>
      </c>
      <c r="BP376" s="1">
        <v>10</v>
      </c>
      <c r="BQ376" s="1">
        <v>95.58</v>
      </c>
      <c r="BR376" s="1" t="s">
        <v>51</v>
      </c>
      <c r="BS376" s="1">
        <v>2018</v>
      </c>
      <c r="BT376" s="1" t="s">
        <v>5</v>
      </c>
    </row>
    <row r="377" spans="1:72" x14ac:dyDescent="0.5">
      <c r="A377" s="8" t="s">
        <v>69</v>
      </c>
      <c r="B377" s="1">
        <v>8</v>
      </c>
      <c r="C377" s="1">
        <v>94.91</v>
      </c>
      <c r="D377" s="8" t="s">
        <v>0</v>
      </c>
      <c r="E377" s="1">
        <v>6</v>
      </c>
      <c r="F377" s="1">
        <v>94.4</v>
      </c>
      <c r="G377" s="1" t="s">
        <v>51</v>
      </c>
      <c r="H377" s="1">
        <v>2019</v>
      </c>
      <c r="I377" s="1" t="s">
        <v>5</v>
      </c>
      <c r="BK377">
        <v>377</v>
      </c>
      <c r="BL377" t="s">
        <v>0</v>
      </c>
      <c r="BM377" s="1">
        <v>5</v>
      </c>
      <c r="BN377" s="1">
        <v>90.84</v>
      </c>
      <c r="BO377" t="s">
        <v>73</v>
      </c>
      <c r="BP377" s="1">
        <v>6</v>
      </c>
      <c r="BQ377" s="1">
        <v>86.03</v>
      </c>
      <c r="BR377" s="1" t="s">
        <v>100</v>
      </c>
      <c r="BS377" s="22">
        <v>2019</v>
      </c>
      <c r="BT377" s="22">
        <v>1</v>
      </c>
    </row>
    <row r="378" spans="1:72" x14ac:dyDescent="0.5">
      <c r="A378" t="s">
        <v>0</v>
      </c>
      <c r="B378" s="1">
        <v>10</v>
      </c>
      <c r="C378" s="1">
        <v>94.89</v>
      </c>
      <c r="D378" t="s">
        <v>50</v>
      </c>
      <c r="E378" s="1">
        <v>9</v>
      </c>
      <c r="F378" s="1">
        <v>93.75</v>
      </c>
      <c r="G378" s="1" t="s">
        <v>77</v>
      </c>
      <c r="H378" s="1">
        <v>2017</v>
      </c>
      <c r="I378" s="1" t="s">
        <v>5</v>
      </c>
      <c r="BK378">
        <v>378</v>
      </c>
      <c r="BL378" s="20" t="s">
        <v>73</v>
      </c>
      <c r="BM378" s="1">
        <v>3</v>
      </c>
      <c r="BN378" s="1">
        <v>90.84</v>
      </c>
      <c r="BO378" t="s">
        <v>69</v>
      </c>
      <c r="BP378" s="1">
        <v>10</v>
      </c>
      <c r="BQ378" s="1">
        <v>93.66</v>
      </c>
      <c r="BR378" s="1" t="s">
        <v>103</v>
      </c>
      <c r="BS378" s="1">
        <v>2018</v>
      </c>
      <c r="BT378" s="1" t="s">
        <v>5</v>
      </c>
    </row>
    <row r="379" spans="1:72" x14ac:dyDescent="0.5">
      <c r="A379" t="s">
        <v>26</v>
      </c>
      <c r="B379" s="1">
        <v>8</v>
      </c>
      <c r="C379" s="1">
        <v>94.85</v>
      </c>
      <c r="D379" t="s">
        <v>69</v>
      </c>
      <c r="E379" s="1">
        <v>2</v>
      </c>
      <c r="F379" s="1">
        <v>88.27</v>
      </c>
      <c r="G379" s="1" t="s">
        <v>77</v>
      </c>
      <c r="H379" s="1">
        <v>2015</v>
      </c>
      <c r="I379" s="1" t="s">
        <v>5</v>
      </c>
      <c r="BK379">
        <v>379</v>
      </c>
      <c r="BL379" s="20" t="s">
        <v>0</v>
      </c>
      <c r="BM379" s="1">
        <v>6</v>
      </c>
      <c r="BN379" s="1">
        <v>90.82</v>
      </c>
      <c r="BO379" t="s">
        <v>30</v>
      </c>
      <c r="BP379" s="1">
        <v>4</v>
      </c>
      <c r="BQ379" s="1">
        <v>76.06</v>
      </c>
      <c r="BR379" s="1" t="s">
        <v>103</v>
      </c>
      <c r="BS379" s="1">
        <v>2017</v>
      </c>
      <c r="BT379" s="1">
        <v>1</v>
      </c>
    </row>
    <row r="380" spans="1:72" x14ac:dyDescent="0.5">
      <c r="A380" s="8" t="s">
        <v>80</v>
      </c>
      <c r="B380" s="1">
        <v>8</v>
      </c>
      <c r="C380" s="1">
        <v>94.74</v>
      </c>
      <c r="D380" s="8" t="s">
        <v>3</v>
      </c>
      <c r="E380" s="1">
        <v>4</v>
      </c>
      <c r="F380" s="1">
        <v>92.44</v>
      </c>
      <c r="G380" s="1" t="s">
        <v>51</v>
      </c>
      <c r="H380" s="1">
        <v>2019</v>
      </c>
      <c r="I380" s="1" t="s">
        <v>5</v>
      </c>
      <c r="BK380">
        <v>380</v>
      </c>
      <c r="BL380" t="s">
        <v>61</v>
      </c>
      <c r="BM380" s="1">
        <v>4</v>
      </c>
      <c r="BN380" s="1">
        <v>90.8</v>
      </c>
      <c r="BO380" t="s">
        <v>1</v>
      </c>
      <c r="BP380" s="1">
        <v>10</v>
      </c>
      <c r="BQ380" s="1">
        <v>101.02</v>
      </c>
      <c r="BR380" s="1" t="s">
        <v>100</v>
      </c>
      <c r="BS380" s="1">
        <v>2018</v>
      </c>
      <c r="BT380" s="1" t="s">
        <v>5</v>
      </c>
    </row>
    <row r="381" spans="1:72" x14ac:dyDescent="0.5">
      <c r="A381" s="8" t="s">
        <v>80</v>
      </c>
      <c r="B381" s="1">
        <v>6</v>
      </c>
      <c r="C381" s="1">
        <v>94.71</v>
      </c>
      <c r="D381" s="8" t="s">
        <v>0</v>
      </c>
      <c r="E381" s="1">
        <v>8</v>
      </c>
      <c r="F381" s="1">
        <v>92.52</v>
      </c>
      <c r="G381" s="1" t="s">
        <v>29</v>
      </c>
      <c r="H381" s="1">
        <v>2019</v>
      </c>
      <c r="I381" s="1" t="s">
        <v>5</v>
      </c>
      <c r="BK381">
        <v>381</v>
      </c>
      <c r="BL381" s="19" t="s">
        <v>66</v>
      </c>
      <c r="BM381" s="6">
        <v>8</v>
      </c>
      <c r="BN381" s="6">
        <v>90.61</v>
      </c>
      <c r="BO381" s="19" t="s">
        <v>69</v>
      </c>
      <c r="BP381" s="6">
        <v>6</v>
      </c>
      <c r="BQ381" s="6">
        <v>90.94</v>
      </c>
      <c r="BR381" s="1" t="s">
        <v>47</v>
      </c>
      <c r="BS381" s="1">
        <v>2014</v>
      </c>
      <c r="BT381" s="1" t="s">
        <v>5</v>
      </c>
    </row>
    <row r="382" spans="1:72" x14ac:dyDescent="0.5">
      <c r="A382" s="20" t="s">
        <v>73</v>
      </c>
      <c r="B382" s="1">
        <v>10</v>
      </c>
      <c r="C382" s="1">
        <v>94.65</v>
      </c>
      <c r="D382" t="s">
        <v>3</v>
      </c>
      <c r="E382" s="1">
        <v>9</v>
      </c>
      <c r="F382" s="1">
        <v>91.32</v>
      </c>
      <c r="G382" s="1" t="s">
        <v>103</v>
      </c>
      <c r="H382" s="1">
        <v>2017</v>
      </c>
      <c r="I382" s="1" t="s">
        <v>5</v>
      </c>
      <c r="BK382">
        <v>382</v>
      </c>
      <c r="BL382" t="s">
        <v>3</v>
      </c>
      <c r="BM382" s="1">
        <v>4</v>
      </c>
      <c r="BN382" s="1">
        <v>90.58</v>
      </c>
      <c r="BO382" t="s">
        <v>50</v>
      </c>
      <c r="BP382" s="1">
        <v>11</v>
      </c>
      <c r="BQ382" s="1">
        <v>93.97</v>
      </c>
      <c r="BR382" s="1" t="s">
        <v>51</v>
      </c>
      <c r="BS382" s="1">
        <v>2017</v>
      </c>
      <c r="BT382" s="1" t="s">
        <v>6</v>
      </c>
    </row>
    <row r="383" spans="1:72" x14ac:dyDescent="0.5">
      <c r="A383" s="8" t="s">
        <v>0</v>
      </c>
      <c r="B383" s="1">
        <v>6</v>
      </c>
      <c r="C383" s="1">
        <v>94.4</v>
      </c>
      <c r="D383" s="8" t="s">
        <v>69</v>
      </c>
      <c r="E383" s="1">
        <v>8</v>
      </c>
      <c r="F383" s="1">
        <v>94.91</v>
      </c>
      <c r="G383" s="1" t="s">
        <v>51</v>
      </c>
      <c r="H383" s="1">
        <v>2019</v>
      </c>
      <c r="I383" s="1" t="s">
        <v>5</v>
      </c>
      <c r="BK383">
        <v>383</v>
      </c>
      <c r="BL383" t="s">
        <v>0</v>
      </c>
      <c r="BM383" s="1">
        <v>6</v>
      </c>
      <c r="BN383" s="1">
        <v>90.54</v>
      </c>
      <c r="BO383" t="s">
        <v>67</v>
      </c>
      <c r="BP383" s="1">
        <v>1</v>
      </c>
      <c r="BQ383" s="1">
        <v>75.349999999999994</v>
      </c>
      <c r="BR383" s="1" t="s">
        <v>100</v>
      </c>
      <c r="BS383" s="1">
        <v>2018</v>
      </c>
      <c r="BT383" s="1">
        <v>1</v>
      </c>
    </row>
    <row r="384" spans="1:72" x14ac:dyDescent="0.5">
      <c r="A384" t="s">
        <v>3</v>
      </c>
      <c r="B384" s="1">
        <v>10</v>
      </c>
      <c r="C384" s="1">
        <v>94.4</v>
      </c>
      <c r="D384" t="s">
        <v>26</v>
      </c>
      <c r="E384" s="1">
        <v>9</v>
      </c>
      <c r="F384" s="1">
        <v>91.97</v>
      </c>
      <c r="G384" s="1" t="s">
        <v>51</v>
      </c>
      <c r="H384" s="1">
        <v>2017</v>
      </c>
      <c r="I384" s="1" t="s">
        <v>5</v>
      </c>
      <c r="BK384">
        <v>384</v>
      </c>
      <c r="BL384" s="20" t="s">
        <v>69</v>
      </c>
      <c r="BM384" s="1">
        <v>4</v>
      </c>
      <c r="BN384" s="1">
        <v>90.52</v>
      </c>
      <c r="BO384" t="s">
        <v>61</v>
      </c>
      <c r="BP384" s="1">
        <v>6</v>
      </c>
      <c r="BQ384" s="1">
        <v>95.11</v>
      </c>
      <c r="BR384" s="1" t="s">
        <v>103</v>
      </c>
      <c r="BS384" s="1">
        <v>2017</v>
      </c>
      <c r="BT384" s="1">
        <v>1</v>
      </c>
    </row>
    <row r="385" spans="1:72" x14ac:dyDescent="0.5">
      <c r="A385" s="16" t="s">
        <v>75</v>
      </c>
      <c r="B385" s="17">
        <v>2</v>
      </c>
      <c r="C385" s="17">
        <v>94.36</v>
      </c>
      <c r="D385" s="16" t="s">
        <v>50</v>
      </c>
      <c r="E385" s="17">
        <v>8</v>
      </c>
      <c r="F385" s="17">
        <v>108.31</v>
      </c>
      <c r="G385" s="1" t="s">
        <v>47</v>
      </c>
      <c r="H385" s="1">
        <v>2013</v>
      </c>
      <c r="I385" s="1" t="s">
        <v>5</v>
      </c>
      <c r="BK385">
        <v>385</v>
      </c>
      <c r="BL385" t="s">
        <v>63</v>
      </c>
      <c r="BM385" s="1">
        <v>8</v>
      </c>
      <c r="BN385" s="1">
        <v>90.49</v>
      </c>
      <c r="BO385" t="s">
        <v>3</v>
      </c>
      <c r="BP385" s="1">
        <v>6</v>
      </c>
      <c r="BQ385" s="1">
        <v>91.04</v>
      </c>
      <c r="BR385" s="1" t="s">
        <v>100</v>
      </c>
      <c r="BS385" s="22">
        <v>2019</v>
      </c>
      <c r="BT385" s="1" t="s">
        <v>6</v>
      </c>
    </row>
    <row r="386" spans="1:72" x14ac:dyDescent="0.5">
      <c r="A386" t="s">
        <v>4</v>
      </c>
      <c r="B386" s="1">
        <v>8</v>
      </c>
      <c r="C386" s="1">
        <v>94.24</v>
      </c>
      <c r="D386" t="s">
        <v>45</v>
      </c>
      <c r="E386" s="1">
        <v>7</v>
      </c>
      <c r="F386" s="1">
        <v>91.02</v>
      </c>
      <c r="G386" s="1" t="s">
        <v>77</v>
      </c>
      <c r="H386" s="1">
        <v>2015</v>
      </c>
      <c r="I386" s="1" t="s">
        <v>5</v>
      </c>
      <c r="BK386">
        <v>386</v>
      </c>
      <c r="BL386" s="19" t="s">
        <v>52</v>
      </c>
      <c r="BM386" s="6">
        <v>6</v>
      </c>
      <c r="BN386" s="6">
        <v>90.48</v>
      </c>
      <c r="BO386" s="19" t="s">
        <v>49</v>
      </c>
      <c r="BP386" s="6">
        <v>0</v>
      </c>
      <c r="BQ386" s="6">
        <v>84.77</v>
      </c>
      <c r="BR386" s="1" t="s">
        <v>47</v>
      </c>
      <c r="BS386" s="1">
        <v>2015</v>
      </c>
      <c r="BT386" s="1">
        <v>1</v>
      </c>
    </row>
    <row r="387" spans="1:72" x14ac:dyDescent="0.5">
      <c r="A387" s="19" t="s">
        <v>3</v>
      </c>
      <c r="B387" s="6">
        <v>3</v>
      </c>
      <c r="C387" s="6">
        <v>94.07</v>
      </c>
      <c r="D387" s="19" t="s">
        <v>73</v>
      </c>
      <c r="E387" s="6">
        <v>8</v>
      </c>
      <c r="F387" s="6">
        <v>92.25</v>
      </c>
      <c r="G387" s="1" t="s">
        <v>47</v>
      </c>
      <c r="H387" s="1">
        <v>2014</v>
      </c>
      <c r="I387" s="1" t="s">
        <v>5</v>
      </c>
      <c r="BK387">
        <v>387</v>
      </c>
      <c r="BL387" s="20" t="s">
        <v>80</v>
      </c>
      <c r="BM387" s="1">
        <v>6</v>
      </c>
      <c r="BN387" s="1">
        <v>90.45</v>
      </c>
      <c r="BO387" t="s">
        <v>107</v>
      </c>
      <c r="BP387" s="1">
        <v>2</v>
      </c>
      <c r="BQ387" s="1">
        <v>77.66</v>
      </c>
      <c r="BR387" s="1" t="s">
        <v>103</v>
      </c>
      <c r="BS387" s="1">
        <v>2017</v>
      </c>
      <c r="BT387" s="1">
        <v>1</v>
      </c>
    </row>
    <row r="388" spans="1:72" x14ac:dyDescent="0.5">
      <c r="A388" t="s">
        <v>3</v>
      </c>
      <c r="B388" s="1">
        <v>8</v>
      </c>
      <c r="C388" s="1">
        <v>93.96</v>
      </c>
      <c r="D388" t="s">
        <v>2</v>
      </c>
      <c r="E388" s="1">
        <v>10</v>
      </c>
      <c r="F388" s="1">
        <v>100.2</v>
      </c>
      <c r="G388" s="1" t="s">
        <v>51</v>
      </c>
      <c r="H388" s="1">
        <v>2018</v>
      </c>
      <c r="I388" s="1" t="s">
        <v>5</v>
      </c>
      <c r="BK388">
        <v>388</v>
      </c>
      <c r="BL388" s="8" t="s">
        <v>69</v>
      </c>
      <c r="BM388" s="1">
        <v>4</v>
      </c>
      <c r="BN388" s="1">
        <v>90.39</v>
      </c>
      <c r="BO388" s="8" t="s">
        <v>26</v>
      </c>
      <c r="BP388" s="1">
        <v>8</v>
      </c>
      <c r="BQ388" s="1">
        <v>93.09</v>
      </c>
      <c r="BR388" s="1" t="s">
        <v>29</v>
      </c>
      <c r="BS388" s="1">
        <v>2019</v>
      </c>
      <c r="BT388" s="1" t="s">
        <v>5</v>
      </c>
    </row>
    <row r="389" spans="1:72" x14ac:dyDescent="0.5">
      <c r="A389" s="18" t="s">
        <v>54</v>
      </c>
      <c r="B389" s="6">
        <v>8</v>
      </c>
      <c r="C389" s="6">
        <v>93.87</v>
      </c>
      <c r="D389" s="18" t="s">
        <v>60</v>
      </c>
      <c r="E389" s="6">
        <v>1</v>
      </c>
      <c r="F389" s="6">
        <v>81.97</v>
      </c>
      <c r="G389" s="1" t="s">
        <v>47</v>
      </c>
      <c r="H389" s="1">
        <v>2013</v>
      </c>
      <c r="I389" s="1" t="s">
        <v>5</v>
      </c>
      <c r="BK389">
        <v>389</v>
      </c>
      <c r="BL389" t="s">
        <v>62</v>
      </c>
      <c r="BM389" s="1">
        <v>1</v>
      </c>
      <c r="BN389" s="1">
        <v>90.35</v>
      </c>
      <c r="BO389" t="s">
        <v>50</v>
      </c>
      <c r="BP389" s="1">
        <v>6</v>
      </c>
      <c r="BQ389" s="1">
        <v>99.97</v>
      </c>
      <c r="BR389" s="1" t="s">
        <v>77</v>
      </c>
      <c r="BS389" s="1">
        <v>2015</v>
      </c>
      <c r="BT389" s="1">
        <v>1</v>
      </c>
    </row>
    <row r="390" spans="1:72" x14ac:dyDescent="0.5">
      <c r="A390" s="19" t="s">
        <v>57</v>
      </c>
      <c r="B390" s="6">
        <v>8</v>
      </c>
      <c r="C390" s="6">
        <v>93.86</v>
      </c>
      <c r="D390" s="19" t="s">
        <v>4</v>
      </c>
      <c r="E390" s="6">
        <v>7</v>
      </c>
      <c r="F390" s="6">
        <v>105.31</v>
      </c>
      <c r="G390" s="1" t="s">
        <v>47</v>
      </c>
      <c r="H390" s="1">
        <v>2015</v>
      </c>
      <c r="I390" s="1" t="s">
        <v>5</v>
      </c>
      <c r="BK390">
        <v>390</v>
      </c>
      <c r="BL390" t="s">
        <v>49</v>
      </c>
      <c r="BM390" s="1">
        <v>5</v>
      </c>
      <c r="BN390" s="1">
        <v>90.35</v>
      </c>
      <c r="BO390" s="8" t="s">
        <v>0</v>
      </c>
      <c r="BP390" s="1">
        <v>6</v>
      </c>
      <c r="BQ390" s="1">
        <v>95.49</v>
      </c>
      <c r="BR390" s="1" t="s">
        <v>29</v>
      </c>
      <c r="BS390" s="1">
        <v>2019</v>
      </c>
      <c r="BT390" s="1">
        <v>1</v>
      </c>
    </row>
    <row r="391" spans="1:72" x14ac:dyDescent="0.5">
      <c r="A391" t="s">
        <v>73</v>
      </c>
      <c r="B391" s="1">
        <v>3</v>
      </c>
      <c r="C391" s="1">
        <v>93.86</v>
      </c>
      <c r="D391" t="s">
        <v>50</v>
      </c>
      <c r="E391" s="1">
        <v>8</v>
      </c>
      <c r="F391" s="1">
        <v>99.32</v>
      </c>
      <c r="G391" s="1" t="s">
        <v>77</v>
      </c>
      <c r="H391" s="1">
        <v>2015</v>
      </c>
      <c r="I391" s="1" t="s">
        <v>5</v>
      </c>
      <c r="BK391">
        <v>391</v>
      </c>
      <c r="BL391" t="s">
        <v>78</v>
      </c>
      <c r="BM391" s="1">
        <v>6</v>
      </c>
      <c r="BN391" s="1">
        <v>90.24</v>
      </c>
      <c r="BO391" t="s">
        <v>65</v>
      </c>
      <c r="BP391" s="1">
        <v>3</v>
      </c>
      <c r="BQ391" s="1">
        <v>89.63</v>
      </c>
      <c r="BR391" s="1" t="s">
        <v>51</v>
      </c>
      <c r="BS391" s="1">
        <v>2017</v>
      </c>
      <c r="BT391" s="1">
        <v>1</v>
      </c>
    </row>
    <row r="392" spans="1:72" x14ac:dyDescent="0.5">
      <c r="A392" s="19" t="s">
        <v>26</v>
      </c>
      <c r="B392" s="1">
        <v>8</v>
      </c>
      <c r="C392" s="1">
        <v>93.83</v>
      </c>
      <c r="D392" t="s">
        <v>69</v>
      </c>
      <c r="E392" s="1">
        <v>7</v>
      </c>
      <c r="F392" s="1">
        <v>87.86</v>
      </c>
      <c r="G392" s="1" t="s">
        <v>77</v>
      </c>
      <c r="H392" s="1">
        <v>2014</v>
      </c>
      <c r="I392" s="1" t="s">
        <v>5</v>
      </c>
      <c r="BK392">
        <v>392</v>
      </c>
      <c r="BL392" t="s">
        <v>0</v>
      </c>
      <c r="BM392" s="1">
        <v>6</v>
      </c>
      <c r="BN392" s="1">
        <v>90.16</v>
      </c>
      <c r="BO392" t="s">
        <v>91</v>
      </c>
      <c r="BP392" s="1">
        <v>2</v>
      </c>
      <c r="BQ392" s="1">
        <v>84.99</v>
      </c>
      <c r="BR392" s="1" t="s">
        <v>100</v>
      </c>
      <c r="BS392" s="22">
        <v>2019</v>
      </c>
      <c r="BT392" s="22">
        <v>1</v>
      </c>
    </row>
    <row r="393" spans="1:72" x14ac:dyDescent="0.5">
      <c r="A393" t="s">
        <v>50</v>
      </c>
      <c r="B393" s="1">
        <v>9</v>
      </c>
      <c r="C393" s="1">
        <v>93.75</v>
      </c>
      <c r="D393" t="s">
        <v>0</v>
      </c>
      <c r="E393" s="1">
        <v>10</v>
      </c>
      <c r="F393" s="1">
        <v>94.89</v>
      </c>
      <c r="G393" s="1" t="s">
        <v>77</v>
      </c>
      <c r="H393" s="1">
        <v>2017</v>
      </c>
      <c r="I393" s="1" t="s">
        <v>5</v>
      </c>
      <c r="BK393">
        <v>393</v>
      </c>
      <c r="BL393" s="19" t="s">
        <v>65</v>
      </c>
      <c r="BM393" s="6">
        <v>2</v>
      </c>
      <c r="BN393" s="6">
        <v>90.1</v>
      </c>
      <c r="BO393" s="19" t="s">
        <v>3</v>
      </c>
      <c r="BP393" s="6">
        <v>6</v>
      </c>
      <c r="BQ393" s="6">
        <v>93.52</v>
      </c>
      <c r="BR393" s="1" t="s">
        <v>47</v>
      </c>
      <c r="BS393" s="1">
        <v>2014</v>
      </c>
      <c r="BT393" s="1">
        <v>1</v>
      </c>
    </row>
    <row r="394" spans="1:72" x14ac:dyDescent="0.5">
      <c r="A394" s="20" t="s">
        <v>69</v>
      </c>
      <c r="B394" s="1">
        <v>10</v>
      </c>
      <c r="C394" s="1">
        <v>93.66</v>
      </c>
      <c r="D394" t="s">
        <v>73</v>
      </c>
      <c r="E394" s="1">
        <v>3</v>
      </c>
      <c r="F394" s="1">
        <v>90.84</v>
      </c>
      <c r="G394" s="1" t="s">
        <v>103</v>
      </c>
      <c r="H394" s="1">
        <v>2018</v>
      </c>
      <c r="I394" s="1" t="s">
        <v>5</v>
      </c>
      <c r="BK394">
        <v>394</v>
      </c>
      <c r="BL394" t="s">
        <v>26</v>
      </c>
      <c r="BM394" s="1">
        <v>9</v>
      </c>
      <c r="BN394" s="1">
        <v>90.07</v>
      </c>
      <c r="BO394" t="s">
        <v>4</v>
      </c>
      <c r="BP394" s="1">
        <v>11</v>
      </c>
      <c r="BQ394" s="1">
        <v>98.41</v>
      </c>
      <c r="BR394" s="1" t="s">
        <v>77</v>
      </c>
      <c r="BS394" s="1">
        <v>2017</v>
      </c>
      <c r="BT394" s="1" t="s">
        <v>6</v>
      </c>
    </row>
    <row r="395" spans="1:72" x14ac:dyDescent="0.5">
      <c r="A395" t="s">
        <v>0</v>
      </c>
      <c r="B395" s="1">
        <v>10</v>
      </c>
      <c r="C395" s="1">
        <v>93.6</v>
      </c>
      <c r="D395" t="s">
        <v>4</v>
      </c>
      <c r="E395" s="1">
        <v>8</v>
      </c>
      <c r="F395" s="1">
        <v>96.13</v>
      </c>
      <c r="G395" s="1" t="s">
        <v>100</v>
      </c>
      <c r="H395" s="1">
        <v>2018</v>
      </c>
      <c r="I395" s="1" t="s">
        <v>5</v>
      </c>
      <c r="BK395">
        <v>395</v>
      </c>
      <c r="BL395" s="16" t="s">
        <v>58</v>
      </c>
      <c r="BM395" s="17">
        <v>6</v>
      </c>
      <c r="BN395" s="17">
        <v>90.04</v>
      </c>
      <c r="BO395" s="16" t="s">
        <v>59</v>
      </c>
      <c r="BP395" s="17">
        <v>4</v>
      </c>
      <c r="BQ395" s="17">
        <v>86.22</v>
      </c>
      <c r="BR395" s="1" t="s">
        <v>47</v>
      </c>
      <c r="BS395" s="1">
        <v>2013</v>
      </c>
      <c r="BT395" s="1">
        <v>1</v>
      </c>
    </row>
    <row r="396" spans="1:72" x14ac:dyDescent="0.5">
      <c r="A396" s="20" t="s">
        <v>3</v>
      </c>
      <c r="B396" s="1">
        <v>3</v>
      </c>
      <c r="C396" s="1">
        <v>93.46</v>
      </c>
      <c r="D396" s="19" t="s">
        <v>50</v>
      </c>
      <c r="E396" s="1">
        <v>8</v>
      </c>
      <c r="F396" s="1">
        <v>107.37</v>
      </c>
      <c r="G396" s="19" t="s">
        <v>103</v>
      </c>
      <c r="H396" s="1">
        <v>2015</v>
      </c>
      <c r="I396" s="1" t="s">
        <v>5</v>
      </c>
      <c r="BK396">
        <v>396</v>
      </c>
      <c r="BL396" s="20" t="s">
        <v>75</v>
      </c>
      <c r="BM396" s="1">
        <v>3</v>
      </c>
      <c r="BN396" s="1">
        <v>89.98</v>
      </c>
      <c r="BO396" s="19" t="s">
        <v>26</v>
      </c>
      <c r="BP396" s="1">
        <v>6</v>
      </c>
      <c r="BQ396" s="1">
        <v>91.89</v>
      </c>
      <c r="BR396" s="19" t="s">
        <v>103</v>
      </c>
      <c r="BS396" s="1">
        <v>2015</v>
      </c>
      <c r="BT396" s="1">
        <v>1</v>
      </c>
    </row>
    <row r="397" spans="1:72" x14ac:dyDescent="0.5">
      <c r="A397" t="s">
        <v>52</v>
      </c>
      <c r="B397" s="1">
        <v>4</v>
      </c>
      <c r="C397" s="1">
        <v>93.42</v>
      </c>
      <c r="D397" s="19" t="s">
        <v>50</v>
      </c>
      <c r="E397" s="1">
        <v>8</v>
      </c>
      <c r="F397" s="1">
        <v>109.86</v>
      </c>
      <c r="G397" s="1" t="s">
        <v>77</v>
      </c>
      <c r="H397" s="1">
        <v>2014</v>
      </c>
      <c r="I397" s="1" t="s">
        <v>5</v>
      </c>
      <c r="BK397">
        <v>397</v>
      </c>
      <c r="BL397" t="s">
        <v>84</v>
      </c>
      <c r="BM397" s="1">
        <v>2</v>
      </c>
      <c r="BN397" s="1">
        <v>89.9</v>
      </c>
      <c r="BO397" t="s">
        <v>69</v>
      </c>
      <c r="BP397" s="1">
        <v>6</v>
      </c>
      <c r="BQ397" s="1">
        <v>100.37</v>
      </c>
      <c r="BR397" s="1" t="s">
        <v>100</v>
      </c>
      <c r="BS397" s="1">
        <v>2018</v>
      </c>
      <c r="BT397" s="1">
        <v>1</v>
      </c>
    </row>
    <row r="398" spans="1:72" x14ac:dyDescent="0.5">
      <c r="A398" s="20" t="s">
        <v>54</v>
      </c>
      <c r="B398" s="1">
        <v>7</v>
      </c>
      <c r="C398" s="1">
        <v>93.31</v>
      </c>
      <c r="D398" s="19" t="s">
        <v>52</v>
      </c>
      <c r="E398" s="1">
        <v>8</v>
      </c>
      <c r="F398" s="1">
        <v>91.49</v>
      </c>
      <c r="G398" s="19" t="s">
        <v>103</v>
      </c>
      <c r="H398" s="1">
        <v>2015</v>
      </c>
      <c r="I398" s="1" t="s">
        <v>5</v>
      </c>
      <c r="BK398">
        <v>398</v>
      </c>
      <c r="BL398" t="s">
        <v>69</v>
      </c>
      <c r="BM398" s="1">
        <v>10</v>
      </c>
      <c r="BN398" s="1">
        <v>89.82</v>
      </c>
      <c r="BO398" t="s">
        <v>78</v>
      </c>
      <c r="BP398" s="1">
        <v>9</v>
      </c>
      <c r="BQ398" s="1">
        <v>88.88</v>
      </c>
      <c r="BR398" s="1" t="s">
        <v>51</v>
      </c>
      <c r="BS398" s="1">
        <v>2017</v>
      </c>
      <c r="BT398" s="1" t="s">
        <v>5</v>
      </c>
    </row>
    <row r="399" spans="1:72" x14ac:dyDescent="0.5">
      <c r="A399" s="8" t="s">
        <v>26</v>
      </c>
      <c r="B399" s="1">
        <v>8</v>
      </c>
      <c r="C399" s="1">
        <v>93.09</v>
      </c>
      <c r="D399" s="8" t="s">
        <v>69</v>
      </c>
      <c r="E399" s="1">
        <v>4</v>
      </c>
      <c r="F399" s="1">
        <v>90.39</v>
      </c>
      <c r="G399" s="1" t="s">
        <v>29</v>
      </c>
      <c r="H399" s="1">
        <v>2019</v>
      </c>
      <c r="I399" s="1" t="s">
        <v>5</v>
      </c>
      <c r="BK399">
        <v>399</v>
      </c>
      <c r="BL399" t="s">
        <v>65</v>
      </c>
      <c r="BM399" s="1">
        <v>3</v>
      </c>
      <c r="BN399" s="1">
        <v>89.63</v>
      </c>
      <c r="BO399" t="s">
        <v>78</v>
      </c>
      <c r="BP399" s="1">
        <v>6</v>
      </c>
      <c r="BQ399" s="1">
        <v>90.24</v>
      </c>
      <c r="BR399" s="1" t="s">
        <v>51</v>
      </c>
      <c r="BS399" s="1">
        <v>2017</v>
      </c>
      <c r="BT399" s="1">
        <v>1</v>
      </c>
    </row>
    <row r="400" spans="1:72" x14ac:dyDescent="0.5">
      <c r="A400" t="s">
        <v>63</v>
      </c>
      <c r="B400" s="1">
        <v>8</v>
      </c>
      <c r="C400" s="1">
        <v>92.52</v>
      </c>
      <c r="D400" t="s">
        <v>4</v>
      </c>
      <c r="E400" s="1">
        <v>6</v>
      </c>
      <c r="F400" s="1">
        <v>91.86</v>
      </c>
      <c r="G400" s="1" t="s">
        <v>100</v>
      </c>
      <c r="H400" s="22">
        <v>2019</v>
      </c>
      <c r="I400" s="1" t="s">
        <v>5</v>
      </c>
      <c r="BK400">
        <v>400</v>
      </c>
      <c r="BL400" t="s">
        <v>65</v>
      </c>
      <c r="BM400" s="1">
        <v>2</v>
      </c>
      <c r="BN400" s="1">
        <v>89.51</v>
      </c>
      <c r="BO400" s="8" t="s">
        <v>80</v>
      </c>
      <c r="BP400" s="1">
        <v>6</v>
      </c>
      <c r="BQ400" s="1">
        <v>95.98</v>
      </c>
      <c r="BR400" s="1" t="s">
        <v>29</v>
      </c>
      <c r="BS400" s="1">
        <v>2019</v>
      </c>
      <c r="BT400" s="1">
        <v>1</v>
      </c>
    </row>
    <row r="401" spans="1:72" x14ac:dyDescent="0.5">
      <c r="A401" s="8" t="s">
        <v>0</v>
      </c>
      <c r="B401" s="1">
        <v>8</v>
      </c>
      <c r="C401" s="1">
        <v>92.52</v>
      </c>
      <c r="D401" s="8" t="s">
        <v>80</v>
      </c>
      <c r="E401" s="1">
        <v>6</v>
      </c>
      <c r="F401" s="1">
        <v>94.71</v>
      </c>
      <c r="G401" s="1" t="s">
        <v>29</v>
      </c>
      <c r="H401" s="1">
        <v>2019</v>
      </c>
      <c r="I401" s="1" t="s">
        <v>5</v>
      </c>
      <c r="BK401">
        <v>401</v>
      </c>
      <c r="BL401" s="20" t="s">
        <v>27</v>
      </c>
      <c r="BM401" s="1">
        <v>5</v>
      </c>
      <c r="BN401" s="1">
        <v>89.49</v>
      </c>
      <c r="BO401" t="s">
        <v>3</v>
      </c>
      <c r="BP401" s="1">
        <v>6</v>
      </c>
      <c r="BQ401" s="1">
        <v>92.22</v>
      </c>
      <c r="BR401" s="1" t="s">
        <v>103</v>
      </c>
      <c r="BS401" s="1">
        <v>2018</v>
      </c>
      <c r="BT401" s="1">
        <v>1</v>
      </c>
    </row>
    <row r="402" spans="1:72" x14ac:dyDescent="0.5">
      <c r="A402" s="8" t="s">
        <v>3</v>
      </c>
      <c r="B402" s="1">
        <v>4</v>
      </c>
      <c r="C402" s="1">
        <v>92.44</v>
      </c>
      <c r="D402" s="8" t="s">
        <v>80</v>
      </c>
      <c r="E402" s="1">
        <v>8</v>
      </c>
      <c r="F402" s="1">
        <v>94.74</v>
      </c>
      <c r="G402" s="1" t="s">
        <v>51</v>
      </c>
      <c r="H402" s="1">
        <v>2019</v>
      </c>
      <c r="I402" s="1" t="s">
        <v>5</v>
      </c>
      <c r="BK402">
        <v>402</v>
      </c>
      <c r="BL402" t="s">
        <v>69</v>
      </c>
      <c r="BM402" s="1">
        <v>6</v>
      </c>
      <c r="BN402" s="1">
        <v>89.43</v>
      </c>
      <c r="BO402" t="s">
        <v>75</v>
      </c>
      <c r="BP402" s="1">
        <v>2</v>
      </c>
      <c r="BQ402" s="1">
        <v>79.040000000000006</v>
      </c>
      <c r="BR402" s="1" t="s">
        <v>77</v>
      </c>
      <c r="BS402" s="1">
        <v>2015</v>
      </c>
      <c r="BT402" s="1">
        <v>1</v>
      </c>
    </row>
    <row r="403" spans="1:72" x14ac:dyDescent="0.5">
      <c r="A403" s="19" t="s">
        <v>66</v>
      </c>
      <c r="B403" s="6">
        <v>2</v>
      </c>
      <c r="C403" s="6">
        <v>92.29</v>
      </c>
      <c r="D403" s="19" t="s">
        <v>50</v>
      </c>
      <c r="E403" s="6">
        <v>8</v>
      </c>
      <c r="F403" s="6">
        <v>101.67</v>
      </c>
      <c r="G403" s="1" t="s">
        <v>47</v>
      </c>
      <c r="H403" s="1">
        <v>2015</v>
      </c>
      <c r="I403" s="1" t="s">
        <v>5</v>
      </c>
      <c r="BK403">
        <v>403</v>
      </c>
      <c r="BL403" s="20" t="s">
        <v>0</v>
      </c>
      <c r="BM403" s="1">
        <v>10</v>
      </c>
      <c r="BN403" s="1">
        <v>89.43</v>
      </c>
      <c r="BO403" t="s">
        <v>110</v>
      </c>
      <c r="BP403" s="1">
        <v>4</v>
      </c>
      <c r="BQ403" s="1">
        <v>85.83</v>
      </c>
      <c r="BR403" s="1" t="s">
        <v>103</v>
      </c>
      <c r="BS403" s="1">
        <v>2018</v>
      </c>
      <c r="BT403" s="1" t="s">
        <v>5</v>
      </c>
    </row>
    <row r="404" spans="1:72" x14ac:dyDescent="0.5">
      <c r="A404" s="19" t="s">
        <v>73</v>
      </c>
      <c r="B404" s="6">
        <v>8</v>
      </c>
      <c r="C404" s="6">
        <v>92.25</v>
      </c>
      <c r="D404" s="19" t="s">
        <v>3</v>
      </c>
      <c r="E404" s="6">
        <v>3</v>
      </c>
      <c r="F404" s="6">
        <v>94.07</v>
      </c>
      <c r="G404" s="1" t="s">
        <v>47</v>
      </c>
      <c r="H404" s="1">
        <v>2014</v>
      </c>
      <c r="I404" s="1" t="s">
        <v>5</v>
      </c>
      <c r="BK404">
        <v>404</v>
      </c>
      <c r="BL404" t="s">
        <v>3</v>
      </c>
      <c r="BM404" s="1">
        <v>2</v>
      </c>
      <c r="BN404" s="1">
        <v>89.35</v>
      </c>
      <c r="BO404" t="s">
        <v>52</v>
      </c>
      <c r="BP404" s="1">
        <v>6</v>
      </c>
      <c r="BQ404" s="1">
        <v>92.43</v>
      </c>
      <c r="BR404" s="1" t="s">
        <v>77</v>
      </c>
      <c r="BS404" s="1">
        <v>2016</v>
      </c>
      <c r="BT404" s="1">
        <v>1</v>
      </c>
    </row>
    <row r="405" spans="1:72" x14ac:dyDescent="0.5">
      <c r="A405" t="s">
        <v>26</v>
      </c>
      <c r="B405" s="1">
        <v>9</v>
      </c>
      <c r="C405" s="1">
        <v>91.97</v>
      </c>
      <c r="D405" t="s">
        <v>3</v>
      </c>
      <c r="E405" s="1">
        <v>10</v>
      </c>
      <c r="F405" s="1">
        <v>94.4</v>
      </c>
      <c r="G405" s="1" t="s">
        <v>51</v>
      </c>
      <c r="H405" s="1">
        <v>2017</v>
      </c>
      <c r="I405" s="1" t="s">
        <v>5</v>
      </c>
      <c r="BK405">
        <v>405</v>
      </c>
      <c r="BL405" s="20" t="s">
        <v>107</v>
      </c>
      <c r="BM405" s="1">
        <v>5</v>
      </c>
      <c r="BN405" s="1">
        <v>89.23</v>
      </c>
      <c r="BO405" s="19" t="s">
        <v>4</v>
      </c>
      <c r="BP405" s="1">
        <v>6</v>
      </c>
      <c r="BQ405" s="1">
        <v>95.88</v>
      </c>
      <c r="BR405" s="19" t="s">
        <v>103</v>
      </c>
      <c r="BS405" s="1">
        <v>2015</v>
      </c>
      <c r="BT405" s="1">
        <v>1</v>
      </c>
    </row>
    <row r="406" spans="1:72" x14ac:dyDescent="0.5">
      <c r="A406" t="s">
        <v>4</v>
      </c>
      <c r="B406" s="1">
        <v>6</v>
      </c>
      <c r="C406" s="1">
        <v>91.86</v>
      </c>
      <c r="D406" t="s">
        <v>63</v>
      </c>
      <c r="E406" s="1">
        <v>8</v>
      </c>
      <c r="F406" s="1">
        <v>92.52</v>
      </c>
      <c r="G406" s="1" t="s">
        <v>100</v>
      </c>
      <c r="H406" s="22">
        <v>2019</v>
      </c>
      <c r="I406" s="1" t="s">
        <v>5</v>
      </c>
      <c r="BK406">
        <v>406</v>
      </c>
      <c r="BL406" t="s">
        <v>45</v>
      </c>
      <c r="BM406" s="1">
        <v>6</v>
      </c>
      <c r="BN406" s="1">
        <v>89.14</v>
      </c>
      <c r="BO406" t="s">
        <v>74</v>
      </c>
      <c r="BP406" s="1">
        <v>1</v>
      </c>
      <c r="BQ406" s="1">
        <v>87.24</v>
      </c>
      <c r="BR406" s="1" t="s">
        <v>77</v>
      </c>
      <c r="BS406" s="1">
        <v>2015</v>
      </c>
      <c r="BT406" s="1">
        <v>1</v>
      </c>
    </row>
    <row r="407" spans="1:72" x14ac:dyDescent="0.5">
      <c r="A407" t="s">
        <v>73</v>
      </c>
      <c r="B407" s="1">
        <v>3</v>
      </c>
      <c r="C407" s="1">
        <v>91.6</v>
      </c>
      <c r="D407" t="s">
        <v>2</v>
      </c>
      <c r="E407" s="1">
        <v>10</v>
      </c>
      <c r="F407" s="1">
        <v>98.44</v>
      </c>
      <c r="G407" s="1" t="s">
        <v>100</v>
      </c>
      <c r="H407" s="1">
        <v>2018</v>
      </c>
      <c r="I407" s="1" t="s">
        <v>5</v>
      </c>
      <c r="BK407">
        <v>407</v>
      </c>
      <c r="BL407" s="20" t="s">
        <v>26</v>
      </c>
      <c r="BM407" s="1">
        <v>6</v>
      </c>
      <c r="BN407" s="1">
        <v>89.04</v>
      </c>
      <c r="BO407" t="s">
        <v>108</v>
      </c>
      <c r="BP407" s="1">
        <v>2</v>
      </c>
      <c r="BQ407" s="1">
        <v>76</v>
      </c>
      <c r="BR407" s="1" t="s">
        <v>103</v>
      </c>
      <c r="BS407" s="1">
        <v>2016</v>
      </c>
      <c r="BT407" s="1">
        <v>1</v>
      </c>
    </row>
    <row r="408" spans="1:72" x14ac:dyDescent="0.5">
      <c r="A408" s="19" t="s">
        <v>52</v>
      </c>
      <c r="B408" s="1">
        <v>8</v>
      </c>
      <c r="C408" s="1">
        <v>91.49</v>
      </c>
      <c r="D408" t="s">
        <v>54</v>
      </c>
      <c r="E408" s="1">
        <v>7</v>
      </c>
      <c r="F408" s="1">
        <v>93.31</v>
      </c>
      <c r="G408" s="19" t="s">
        <v>103</v>
      </c>
      <c r="H408" s="1">
        <v>2015</v>
      </c>
      <c r="I408" s="1" t="s">
        <v>5</v>
      </c>
      <c r="BK408">
        <v>408</v>
      </c>
      <c r="BL408" s="20" t="s">
        <v>106</v>
      </c>
      <c r="BM408" s="1">
        <v>4</v>
      </c>
      <c r="BN408" s="1">
        <v>88.96</v>
      </c>
      <c r="BO408" t="s">
        <v>50</v>
      </c>
      <c r="BP408" s="1">
        <v>6</v>
      </c>
      <c r="BQ408" s="1">
        <v>102.31</v>
      </c>
      <c r="BR408" s="1" t="s">
        <v>103</v>
      </c>
      <c r="BS408" s="1">
        <v>2017</v>
      </c>
      <c r="BT408" s="1">
        <v>1</v>
      </c>
    </row>
    <row r="409" spans="1:72" x14ac:dyDescent="0.5">
      <c r="A409" s="20" t="s">
        <v>3</v>
      </c>
      <c r="B409" s="1">
        <v>9</v>
      </c>
      <c r="C409" s="1">
        <v>91.32</v>
      </c>
      <c r="D409" t="s">
        <v>73</v>
      </c>
      <c r="E409" s="1">
        <v>10</v>
      </c>
      <c r="F409" s="1">
        <v>94.65</v>
      </c>
      <c r="G409" s="1" t="s">
        <v>103</v>
      </c>
      <c r="H409" s="1">
        <v>2017</v>
      </c>
      <c r="I409" s="1" t="s">
        <v>5</v>
      </c>
      <c r="BK409">
        <v>409</v>
      </c>
      <c r="BL409" t="s">
        <v>78</v>
      </c>
      <c r="BM409" s="1">
        <v>9</v>
      </c>
      <c r="BN409" s="1">
        <v>88.88</v>
      </c>
      <c r="BO409" t="s">
        <v>69</v>
      </c>
      <c r="BP409" s="1">
        <v>10</v>
      </c>
      <c r="BQ409" s="1">
        <v>89.82</v>
      </c>
      <c r="BR409" s="1" t="s">
        <v>51</v>
      </c>
      <c r="BS409" s="1">
        <v>2017</v>
      </c>
      <c r="BT409" s="1" t="s">
        <v>5</v>
      </c>
    </row>
    <row r="410" spans="1:72" x14ac:dyDescent="0.5">
      <c r="A410" t="s">
        <v>4</v>
      </c>
      <c r="B410" s="1">
        <v>8</v>
      </c>
      <c r="C410" s="1">
        <v>91.25</v>
      </c>
      <c r="D410" t="s">
        <v>80</v>
      </c>
      <c r="E410" s="1">
        <v>10</v>
      </c>
      <c r="F410" s="1">
        <v>96.21</v>
      </c>
      <c r="G410" s="1" t="s">
        <v>51</v>
      </c>
      <c r="H410" s="1">
        <v>2017</v>
      </c>
      <c r="I410" s="1" t="s">
        <v>5</v>
      </c>
      <c r="BK410">
        <v>410</v>
      </c>
      <c r="BL410" s="19" t="s">
        <v>26</v>
      </c>
      <c r="BM410" s="1">
        <v>6</v>
      </c>
      <c r="BN410" s="1">
        <v>88.84</v>
      </c>
      <c r="BO410" t="s">
        <v>59</v>
      </c>
      <c r="BP410" s="1">
        <v>2</v>
      </c>
      <c r="BQ410" s="1">
        <v>79.02</v>
      </c>
      <c r="BR410" s="1" t="s">
        <v>77</v>
      </c>
      <c r="BS410" s="1">
        <v>2014</v>
      </c>
      <c r="BT410" s="1">
        <v>1</v>
      </c>
    </row>
    <row r="411" spans="1:72" x14ac:dyDescent="0.5">
      <c r="A411" t="s">
        <v>61</v>
      </c>
      <c r="B411" s="1">
        <v>9</v>
      </c>
      <c r="C411" s="1">
        <v>91.22</v>
      </c>
      <c r="D411" t="s">
        <v>50</v>
      </c>
      <c r="E411" s="1">
        <v>10</v>
      </c>
      <c r="F411" s="1">
        <v>97.31</v>
      </c>
      <c r="G411" s="1" t="s">
        <v>51</v>
      </c>
      <c r="H411" s="1">
        <v>2017</v>
      </c>
      <c r="I411" s="1" t="s">
        <v>5</v>
      </c>
      <c r="BK411">
        <v>411</v>
      </c>
      <c r="BL411" s="20" t="s">
        <v>26</v>
      </c>
      <c r="BM411" s="17">
        <v>5</v>
      </c>
      <c r="BN411" s="17">
        <v>88.53</v>
      </c>
      <c r="BO411" s="20" t="s">
        <v>70</v>
      </c>
      <c r="BP411" s="17">
        <v>6</v>
      </c>
      <c r="BQ411" s="17">
        <v>84.49</v>
      </c>
      <c r="BR411" s="6" t="s">
        <v>47</v>
      </c>
      <c r="BS411" s="6">
        <v>2016</v>
      </c>
      <c r="BT411" s="1">
        <v>1</v>
      </c>
    </row>
    <row r="412" spans="1:72" x14ac:dyDescent="0.5">
      <c r="A412" s="20" t="s">
        <v>70</v>
      </c>
      <c r="B412" s="17">
        <v>4</v>
      </c>
      <c r="C412" s="17">
        <v>91.17</v>
      </c>
      <c r="D412" s="20" t="s">
        <v>69</v>
      </c>
      <c r="E412" s="17">
        <v>10</v>
      </c>
      <c r="F412" s="17">
        <v>95.6</v>
      </c>
      <c r="G412" s="6" t="s">
        <v>47</v>
      </c>
      <c r="H412" s="6">
        <v>2016</v>
      </c>
      <c r="I412" s="1" t="s">
        <v>5</v>
      </c>
      <c r="BK412">
        <v>412</v>
      </c>
      <c r="BL412" t="s">
        <v>73</v>
      </c>
      <c r="BM412" s="1">
        <v>5</v>
      </c>
      <c r="BN412" s="1">
        <v>88.37</v>
      </c>
      <c r="BO412" s="8" t="s">
        <v>2</v>
      </c>
      <c r="BP412" s="1">
        <v>6</v>
      </c>
      <c r="BQ412" s="1">
        <v>92.09</v>
      </c>
      <c r="BR412" s="1" t="s">
        <v>29</v>
      </c>
      <c r="BS412" s="1">
        <v>2019</v>
      </c>
      <c r="BT412" s="1">
        <v>1</v>
      </c>
    </row>
    <row r="413" spans="1:72" x14ac:dyDescent="0.5">
      <c r="A413" s="20" t="s">
        <v>45</v>
      </c>
      <c r="B413" s="17">
        <v>5</v>
      </c>
      <c r="C413" s="17">
        <v>91.15</v>
      </c>
      <c r="D413" s="20" t="s">
        <v>55</v>
      </c>
      <c r="E413" s="17">
        <v>10</v>
      </c>
      <c r="F413" s="17">
        <v>96.56</v>
      </c>
      <c r="G413" s="6" t="s">
        <v>47</v>
      </c>
      <c r="H413" s="6">
        <v>2016</v>
      </c>
      <c r="I413" s="1" t="s">
        <v>5</v>
      </c>
      <c r="BK413">
        <v>413</v>
      </c>
      <c r="BL413" s="19" t="s">
        <v>52</v>
      </c>
      <c r="BM413" s="1">
        <v>6</v>
      </c>
      <c r="BN413" s="1">
        <v>88.33</v>
      </c>
      <c r="BO413" t="s">
        <v>74</v>
      </c>
      <c r="BP413" s="1">
        <v>2</v>
      </c>
      <c r="BQ413" s="1">
        <v>76.73</v>
      </c>
      <c r="BR413" s="1" t="s">
        <v>77</v>
      </c>
      <c r="BS413" s="1">
        <v>2014</v>
      </c>
      <c r="BT413" s="1">
        <v>1</v>
      </c>
    </row>
    <row r="414" spans="1:72" x14ac:dyDescent="0.5">
      <c r="A414" t="s">
        <v>45</v>
      </c>
      <c r="B414" s="1">
        <v>7</v>
      </c>
      <c r="C414" s="1">
        <v>91.02</v>
      </c>
      <c r="D414" t="s">
        <v>4</v>
      </c>
      <c r="E414" s="1">
        <v>8</v>
      </c>
      <c r="F414" s="1">
        <v>94.24</v>
      </c>
      <c r="G414" s="1" t="s">
        <v>77</v>
      </c>
      <c r="H414" s="1">
        <v>2015</v>
      </c>
      <c r="I414" s="1" t="s">
        <v>5</v>
      </c>
      <c r="BK414">
        <v>414</v>
      </c>
      <c r="BL414" t="s">
        <v>65</v>
      </c>
      <c r="BM414" s="1">
        <v>3</v>
      </c>
      <c r="BN414" s="1">
        <v>88.3</v>
      </c>
      <c r="BO414" t="s">
        <v>45</v>
      </c>
      <c r="BP414" s="1">
        <v>6</v>
      </c>
      <c r="BQ414" s="1">
        <v>91.49</v>
      </c>
      <c r="BR414" s="1" t="s">
        <v>77</v>
      </c>
      <c r="BS414" s="1">
        <v>2016</v>
      </c>
      <c r="BT414" s="1">
        <v>1</v>
      </c>
    </row>
    <row r="415" spans="1:72" x14ac:dyDescent="0.5">
      <c r="A415" s="19" t="s">
        <v>69</v>
      </c>
      <c r="B415" s="6">
        <v>6</v>
      </c>
      <c r="C415" s="6">
        <v>90.94</v>
      </c>
      <c r="D415" s="19" t="s">
        <v>66</v>
      </c>
      <c r="E415" s="6">
        <v>8</v>
      </c>
      <c r="F415" s="6">
        <v>90.61</v>
      </c>
      <c r="G415" s="1" t="s">
        <v>47</v>
      </c>
      <c r="H415" s="1">
        <v>2014</v>
      </c>
      <c r="I415" s="1" t="s">
        <v>5</v>
      </c>
      <c r="BK415">
        <v>415</v>
      </c>
      <c r="BL415" t="s">
        <v>78</v>
      </c>
      <c r="BM415" s="1">
        <v>6</v>
      </c>
      <c r="BN415" s="1">
        <v>88.29</v>
      </c>
      <c r="BO415" t="s">
        <v>76</v>
      </c>
      <c r="BP415" s="1">
        <v>2</v>
      </c>
      <c r="BQ415" s="1">
        <v>85.5</v>
      </c>
      <c r="BR415" s="1" t="s">
        <v>77</v>
      </c>
      <c r="BS415" s="1">
        <v>2017</v>
      </c>
      <c r="BT415" s="1">
        <v>1</v>
      </c>
    </row>
    <row r="416" spans="1:72" x14ac:dyDescent="0.5">
      <c r="A416" t="s">
        <v>63</v>
      </c>
      <c r="B416" s="1">
        <v>7</v>
      </c>
      <c r="C416" s="1">
        <v>90.91</v>
      </c>
      <c r="D416" t="s">
        <v>86</v>
      </c>
      <c r="E416" s="1">
        <v>10</v>
      </c>
      <c r="F416" s="1">
        <v>95.58</v>
      </c>
      <c r="G416" s="1" t="s">
        <v>51</v>
      </c>
      <c r="H416" s="1">
        <v>2018</v>
      </c>
      <c r="I416" s="1" t="s">
        <v>5</v>
      </c>
      <c r="BK416">
        <v>416</v>
      </c>
      <c r="BL416" t="s">
        <v>69</v>
      </c>
      <c r="BM416" s="1">
        <v>2</v>
      </c>
      <c r="BN416" s="1">
        <v>88.27</v>
      </c>
      <c r="BO416" t="s">
        <v>26</v>
      </c>
      <c r="BP416" s="1">
        <v>8</v>
      </c>
      <c r="BQ416" s="1">
        <v>94.85</v>
      </c>
      <c r="BR416" s="1" t="s">
        <v>77</v>
      </c>
      <c r="BS416" s="1">
        <v>2015</v>
      </c>
      <c r="BT416" s="1" t="s">
        <v>5</v>
      </c>
    </row>
    <row r="417" spans="1:72" x14ac:dyDescent="0.5">
      <c r="A417" s="20" t="s">
        <v>73</v>
      </c>
      <c r="B417" s="1">
        <v>3</v>
      </c>
      <c r="C417" s="1">
        <v>90.84</v>
      </c>
      <c r="D417" t="s">
        <v>69</v>
      </c>
      <c r="E417" s="1">
        <v>10</v>
      </c>
      <c r="F417" s="1">
        <v>93.66</v>
      </c>
      <c r="G417" s="1" t="s">
        <v>103</v>
      </c>
      <c r="H417" s="1">
        <v>2018</v>
      </c>
      <c r="I417" s="1" t="s">
        <v>5</v>
      </c>
      <c r="BK417">
        <v>417</v>
      </c>
      <c r="BL417" s="20" t="s">
        <v>62</v>
      </c>
      <c r="BM417" s="1">
        <v>0</v>
      </c>
      <c r="BN417" s="1">
        <v>87.93</v>
      </c>
      <c r="BO417" s="19" t="s">
        <v>50</v>
      </c>
      <c r="BP417" s="1">
        <v>6</v>
      </c>
      <c r="BQ417" s="1">
        <v>104.86</v>
      </c>
      <c r="BR417" s="19" t="s">
        <v>103</v>
      </c>
      <c r="BS417" s="1">
        <v>2015</v>
      </c>
      <c r="BT417" s="1">
        <v>1</v>
      </c>
    </row>
    <row r="418" spans="1:72" x14ac:dyDescent="0.5">
      <c r="A418" t="s">
        <v>61</v>
      </c>
      <c r="B418" s="1">
        <v>4</v>
      </c>
      <c r="C418" s="1">
        <v>90.8</v>
      </c>
      <c r="D418" t="s">
        <v>1</v>
      </c>
      <c r="E418" s="1">
        <v>10</v>
      </c>
      <c r="F418" s="1">
        <v>101.02</v>
      </c>
      <c r="G418" s="1" t="s">
        <v>100</v>
      </c>
      <c r="H418" s="1">
        <v>2018</v>
      </c>
      <c r="I418" s="1" t="s">
        <v>5</v>
      </c>
      <c r="BK418">
        <v>418</v>
      </c>
      <c r="BL418" s="20" t="s">
        <v>3</v>
      </c>
      <c r="BM418" s="1">
        <v>6</v>
      </c>
      <c r="BN418" s="1">
        <v>87.9</v>
      </c>
      <c r="BO418" t="s">
        <v>49</v>
      </c>
      <c r="BP418" s="1">
        <v>4</v>
      </c>
      <c r="BQ418" s="1">
        <v>84.69</v>
      </c>
      <c r="BR418" s="1" t="s">
        <v>103</v>
      </c>
      <c r="BS418" s="1">
        <v>2017</v>
      </c>
      <c r="BT418" s="1">
        <v>1</v>
      </c>
    </row>
    <row r="419" spans="1:72" x14ac:dyDescent="0.5">
      <c r="A419" s="19" t="s">
        <v>66</v>
      </c>
      <c r="B419" s="6">
        <v>8</v>
      </c>
      <c r="C419" s="6">
        <v>90.61</v>
      </c>
      <c r="D419" s="19" t="s">
        <v>69</v>
      </c>
      <c r="E419" s="6">
        <v>6</v>
      </c>
      <c r="F419" s="6">
        <v>90.94</v>
      </c>
      <c r="G419" s="1" t="s">
        <v>47</v>
      </c>
      <c r="H419" s="1">
        <v>2014</v>
      </c>
      <c r="I419" s="1" t="s">
        <v>5</v>
      </c>
      <c r="BK419">
        <v>419</v>
      </c>
      <c r="BL419" t="s">
        <v>69</v>
      </c>
      <c r="BM419" s="1">
        <v>7</v>
      </c>
      <c r="BN419" s="1">
        <v>87.86</v>
      </c>
      <c r="BO419" s="19" t="s">
        <v>26</v>
      </c>
      <c r="BP419" s="1">
        <v>8</v>
      </c>
      <c r="BQ419" s="1">
        <v>93.83</v>
      </c>
      <c r="BR419" s="1" t="s">
        <v>77</v>
      </c>
      <c r="BS419" s="1">
        <v>2014</v>
      </c>
      <c r="BT419" s="1" t="s">
        <v>5</v>
      </c>
    </row>
    <row r="420" spans="1:72" x14ac:dyDescent="0.5">
      <c r="A420" s="8" t="s">
        <v>69</v>
      </c>
      <c r="B420" s="1">
        <v>4</v>
      </c>
      <c r="C420" s="1">
        <v>90.39</v>
      </c>
      <c r="D420" s="8" t="s">
        <v>26</v>
      </c>
      <c r="E420" s="1">
        <v>8</v>
      </c>
      <c r="F420" s="1">
        <v>93.09</v>
      </c>
      <c r="G420" s="1" t="s">
        <v>29</v>
      </c>
      <c r="H420" s="1">
        <v>2019</v>
      </c>
      <c r="I420" s="1" t="s">
        <v>5</v>
      </c>
      <c r="BK420">
        <v>420</v>
      </c>
      <c r="BL420" t="s">
        <v>69</v>
      </c>
      <c r="BM420" s="1">
        <v>6</v>
      </c>
      <c r="BN420" s="1">
        <v>87.82</v>
      </c>
      <c r="BO420" t="s">
        <v>70</v>
      </c>
      <c r="BP420" s="1">
        <v>2</v>
      </c>
      <c r="BQ420" s="1">
        <v>76.59</v>
      </c>
      <c r="BR420" s="1" t="s">
        <v>51</v>
      </c>
      <c r="BS420" s="1">
        <v>2017</v>
      </c>
      <c r="BT420" s="1">
        <v>1</v>
      </c>
    </row>
    <row r="421" spans="1:72" x14ac:dyDescent="0.5">
      <c r="A421" t="s">
        <v>69</v>
      </c>
      <c r="B421" s="1">
        <v>10</v>
      </c>
      <c r="C421" s="1">
        <v>89.82</v>
      </c>
      <c r="D421" t="s">
        <v>78</v>
      </c>
      <c r="E421" s="1">
        <v>9</v>
      </c>
      <c r="F421" s="1">
        <v>88.88</v>
      </c>
      <c r="G421" s="1" t="s">
        <v>51</v>
      </c>
      <c r="H421" s="1">
        <v>2017</v>
      </c>
      <c r="I421" s="1" t="s">
        <v>5</v>
      </c>
      <c r="BK421">
        <v>421</v>
      </c>
      <c r="BL421" s="19" t="s">
        <v>53</v>
      </c>
      <c r="BM421" s="6">
        <v>3</v>
      </c>
      <c r="BN421" s="6">
        <v>87.75</v>
      </c>
      <c r="BO421" s="19" t="s">
        <v>45</v>
      </c>
      <c r="BP421" s="6">
        <v>6</v>
      </c>
      <c r="BQ421" s="6">
        <v>93.13</v>
      </c>
      <c r="BR421" s="6" t="s">
        <v>47</v>
      </c>
      <c r="BS421" s="6">
        <v>2016</v>
      </c>
      <c r="BT421" s="1">
        <v>1</v>
      </c>
    </row>
    <row r="422" spans="1:72" x14ac:dyDescent="0.5">
      <c r="A422" s="20" t="s">
        <v>0</v>
      </c>
      <c r="B422" s="1">
        <v>10</v>
      </c>
      <c r="C422" s="1">
        <v>89.43</v>
      </c>
      <c r="D422" t="s">
        <v>110</v>
      </c>
      <c r="E422" s="1">
        <v>4</v>
      </c>
      <c r="F422" s="1">
        <v>85.83</v>
      </c>
      <c r="G422" s="1" t="s">
        <v>103</v>
      </c>
      <c r="H422" s="1">
        <v>2018</v>
      </c>
      <c r="I422" s="1" t="s">
        <v>5</v>
      </c>
      <c r="BK422">
        <v>422</v>
      </c>
      <c r="BL422" t="s">
        <v>62</v>
      </c>
      <c r="BM422" s="1">
        <v>5</v>
      </c>
      <c r="BN422" s="1">
        <v>87.71</v>
      </c>
      <c r="BO422" s="8" t="s">
        <v>26</v>
      </c>
      <c r="BP422" s="1">
        <v>6</v>
      </c>
      <c r="BQ422" s="1">
        <v>92.71</v>
      </c>
      <c r="BR422" s="1" t="s">
        <v>29</v>
      </c>
      <c r="BS422" s="1">
        <v>2019</v>
      </c>
      <c r="BT422" s="1">
        <v>1</v>
      </c>
    </row>
    <row r="423" spans="1:72" x14ac:dyDescent="0.5">
      <c r="A423" t="s">
        <v>78</v>
      </c>
      <c r="B423" s="1">
        <v>9</v>
      </c>
      <c r="C423" s="1">
        <v>88.88</v>
      </c>
      <c r="D423" t="s">
        <v>69</v>
      </c>
      <c r="E423" s="1">
        <v>10</v>
      </c>
      <c r="F423" s="1">
        <v>89.82</v>
      </c>
      <c r="G423" s="1" t="s">
        <v>51</v>
      </c>
      <c r="H423" s="1">
        <v>2017</v>
      </c>
      <c r="I423" s="1" t="s">
        <v>5</v>
      </c>
      <c r="BK423">
        <v>423</v>
      </c>
      <c r="BL423" t="s">
        <v>93</v>
      </c>
      <c r="BM423" s="1">
        <v>4</v>
      </c>
      <c r="BN423" s="1">
        <v>87.71</v>
      </c>
      <c r="BO423" t="s">
        <v>69</v>
      </c>
      <c r="BP423" s="1">
        <v>10</v>
      </c>
      <c r="BQ423" s="1">
        <v>101.91</v>
      </c>
      <c r="BR423" s="1" t="s">
        <v>100</v>
      </c>
      <c r="BS423" s="1">
        <v>2018</v>
      </c>
      <c r="BT423" s="1" t="s">
        <v>5</v>
      </c>
    </row>
    <row r="424" spans="1:72" x14ac:dyDescent="0.5">
      <c r="A424" t="s">
        <v>69</v>
      </c>
      <c r="B424" s="1">
        <v>2</v>
      </c>
      <c r="C424" s="1">
        <v>88.27</v>
      </c>
      <c r="D424" t="s">
        <v>26</v>
      </c>
      <c r="E424" s="1">
        <v>8</v>
      </c>
      <c r="F424" s="1">
        <v>94.85</v>
      </c>
      <c r="G424" s="1" t="s">
        <v>77</v>
      </c>
      <c r="H424" s="1">
        <v>2015</v>
      </c>
      <c r="I424" s="1" t="s">
        <v>5</v>
      </c>
      <c r="BK424">
        <v>424</v>
      </c>
      <c r="BL424" s="20" t="s">
        <v>1</v>
      </c>
      <c r="BM424" s="1">
        <v>6</v>
      </c>
      <c r="BN424" s="1">
        <v>87.7</v>
      </c>
      <c r="BO424" t="s">
        <v>109</v>
      </c>
      <c r="BP424" s="1">
        <v>5</v>
      </c>
      <c r="BQ424" s="1">
        <v>86.83</v>
      </c>
      <c r="BR424" s="1" t="s">
        <v>103</v>
      </c>
      <c r="BS424" s="1">
        <v>2018</v>
      </c>
      <c r="BT424" s="1">
        <v>1</v>
      </c>
    </row>
    <row r="425" spans="1:72" x14ac:dyDescent="0.5">
      <c r="A425" t="s">
        <v>69</v>
      </c>
      <c r="B425" s="1">
        <v>7</v>
      </c>
      <c r="C425" s="1">
        <v>87.86</v>
      </c>
      <c r="D425" s="19" t="s">
        <v>26</v>
      </c>
      <c r="E425" s="1">
        <v>8</v>
      </c>
      <c r="F425" s="1">
        <v>93.83</v>
      </c>
      <c r="G425" s="1" t="s">
        <v>77</v>
      </c>
      <c r="H425" s="1">
        <v>2014</v>
      </c>
      <c r="I425" s="1" t="s">
        <v>5</v>
      </c>
      <c r="BK425">
        <v>425</v>
      </c>
      <c r="BL425" t="s">
        <v>78</v>
      </c>
      <c r="BM425" s="1">
        <v>1</v>
      </c>
      <c r="BN425" s="1">
        <v>87.62</v>
      </c>
      <c r="BO425" t="s">
        <v>93</v>
      </c>
      <c r="BP425" s="1">
        <v>6</v>
      </c>
      <c r="BQ425" s="1">
        <v>98.35</v>
      </c>
      <c r="BR425" s="1" t="s">
        <v>100</v>
      </c>
      <c r="BS425" s="1">
        <v>2018</v>
      </c>
      <c r="BT425" s="1">
        <v>1</v>
      </c>
    </row>
    <row r="426" spans="1:72" x14ac:dyDescent="0.5">
      <c r="A426" t="s">
        <v>93</v>
      </c>
      <c r="B426" s="1">
        <v>4</v>
      </c>
      <c r="C426" s="1">
        <v>87.71</v>
      </c>
      <c r="D426" t="s">
        <v>69</v>
      </c>
      <c r="E426" s="1">
        <v>10</v>
      </c>
      <c r="F426" s="1">
        <v>101.91</v>
      </c>
      <c r="G426" s="1" t="s">
        <v>100</v>
      </c>
      <c r="H426" s="1">
        <v>2018</v>
      </c>
      <c r="I426" s="1" t="s">
        <v>5</v>
      </c>
      <c r="BK426">
        <v>426</v>
      </c>
      <c r="BL426" s="19" t="s">
        <v>69</v>
      </c>
      <c r="BM426" s="1">
        <v>6</v>
      </c>
      <c r="BN426" s="1">
        <v>87.61</v>
      </c>
      <c r="BO426" t="s">
        <v>102</v>
      </c>
      <c r="BP426" s="1">
        <v>1</v>
      </c>
      <c r="BQ426" s="1">
        <v>77.73</v>
      </c>
      <c r="BR426" s="19" t="s">
        <v>103</v>
      </c>
      <c r="BS426" s="1">
        <v>2015</v>
      </c>
      <c r="BT426" s="1">
        <v>1</v>
      </c>
    </row>
    <row r="427" spans="1:72" x14ac:dyDescent="0.5">
      <c r="A427" s="8" t="s">
        <v>63</v>
      </c>
      <c r="B427" s="1">
        <v>3</v>
      </c>
      <c r="C427" s="1">
        <v>87.2</v>
      </c>
      <c r="D427" s="8" t="s">
        <v>1</v>
      </c>
      <c r="E427" s="1">
        <v>8</v>
      </c>
      <c r="F427" s="1">
        <v>102.86</v>
      </c>
      <c r="G427" s="1" t="s">
        <v>51</v>
      </c>
      <c r="H427" s="1">
        <v>2019</v>
      </c>
      <c r="I427" s="1" t="s">
        <v>5</v>
      </c>
      <c r="BK427">
        <v>427</v>
      </c>
      <c r="BL427" t="s">
        <v>3</v>
      </c>
      <c r="BM427" s="1">
        <v>6</v>
      </c>
      <c r="BN427" s="1">
        <v>87.58</v>
      </c>
      <c r="BO427" t="s">
        <v>101</v>
      </c>
      <c r="BP427" s="1">
        <v>1</v>
      </c>
      <c r="BQ427" s="1">
        <v>74.87</v>
      </c>
      <c r="BR427" s="1" t="s">
        <v>100</v>
      </c>
      <c r="BS427" s="22">
        <v>2019</v>
      </c>
      <c r="BT427" s="22">
        <v>1</v>
      </c>
    </row>
    <row r="428" spans="1:72" x14ac:dyDescent="0.5">
      <c r="A428" s="20" t="s">
        <v>110</v>
      </c>
      <c r="B428" s="1">
        <v>4</v>
      </c>
      <c r="C428" s="1">
        <v>85.83</v>
      </c>
      <c r="D428" t="s">
        <v>0</v>
      </c>
      <c r="E428" s="1">
        <v>10</v>
      </c>
      <c r="F428" s="1">
        <v>89.43</v>
      </c>
      <c r="G428" s="1" t="s">
        <v>103</v>
      </c>
      <c r="H428" s="1">
        <v>2018</v>
      </c>
      <c r="I428" s="1" t="s">
        <v>5</v>
      </c>
      <c r="BK428">
        <v>428</v>
      </c>
      <c r="BL428" s="19" t="s">
        <v>3</v>
      </c>
      <c r="BM428" s="6">
        <v>2</v>
      </c>
      <c r="BN428" s="6">
        <v>87.54</v>
      </c>
      <c r="BO428" s="19" t="s">
        <v>45</v>
      </c>
      <c r="BP428" s="6">
        <v>6</v>
      </c>
      <c r="BQ428" s="6">
        <v>93.85</v>
      </c>
      <c r="BR428" s="1" t="s">
        <v>47</v>
      </c>
      <c r="BS428" s="1">
        <v>2015</v>
      </c>
      <c r="BT428" s="1">
        <v>1</v>
      </c>
    </row>
    <row r="429" spans="1:72" x14ac:dyDescent="0.5">
      <c r="A429" s="19" t="s">
        <v>30</v>
      </c>
      <c r="B429" s="6">
        <v>2</v>
      </c>
      <c r="C429" s="6">
        <v>85.32</v>
      </c>
      <c r="D429" s="19" t="s">
        <v>26</v>
      </c>
      <c r="E429" s="6">
        <v>8</v>
      </c>
      <c r="F429" s="6">
        <v>94.97</v>
      </c>
      <c r="G429" s="1" t="s">
        <v>47</v>
      </c>
      <c r="H429" s="1">
        <v>2014</v>
      </c>
      <c r="I429" s="1" t="s">
        <v>5</v>
      </c>
      <c r="BK429">
        <v>429</v>
      </c>
      <c r="BL429" t="s">
        <v>89</v>
      </c>
      <c r="BM429" s="1">
        <v>5</v>
      </c>
      <c r="BN429" s="1">
        <v>87.5</v>
      </c>
      <c r="BO429" t="s">
        <v>1</v>
      </c>
      <c r="BP429" s="1">
        <v>6</v>
      </c>
      <c r="BQ429" s="1">
        <v>101.17</v>
      </c>
      <c r="BR429" s="1" t="s">
        <v>100</v>
      </c>
      <c r="BS429" s="22">
        <v>2019</v>
      </c>
      <c r="BT429" s="22">
        <v>1</v>
      </c>
    </row>
    <row r="430" spans="1:72" x14ac:dyDescent="0.5">
      <c r="A430" s="18" t="s">
        <v>60</v>
      </c>
      <c r="B430" s="6">
        <v>1</v>
      </c>
      <c r="C430" s="6">
        <v>81.97</v>
      </c>
      <c r="D430" s="18" t="s">
        <v>54</v>
      </c>
      <c r="E430" s="6">
        <v>8</v>
      </c>
      <c r="F430" s="6">
        <v>93.87</v>
      </c>
      <c r="G430" s="1" t="s">
        <v>47</v>
      </c>
      <c r="H430" s="1">
        <v>2013</v>
      </c>
      <c r="I430" s="1" t="s">
        <v>5</v>
      </c>
      <c r="BK430">
        <v>430</v>
      </c>
      <c r="BL430" t="s">
        <v>90</v>
      </c>
      <c r="BM430" s="1">
        <v>2</v>
      </c>
      <c r="BN430" s="1">
        <v>87.42</v>
      </c>
      <c r="BO430" t="s">
        <v>86</v>
      </c>
      <c r="BP430" s="1">
        <v>6</v>
      </c>
      <c r="BQ430" s="1">
        <v>107.56</v>
      </c>
      <c r="BR430" s="1" t="s">
        <v>51</v>
      </c>
      <c r="BS430" s="1">
        <v>2018</v>
      </c>
      <c r="BT430" s="1">
        <v>1</v>
      </c>
    </row>
    <row r="431" spans="1:72" x14ac:dyDescent="0.5">
      <c r="A431" s="16" t="s">
        <v>58</v>
      </c>
      <c r="B431" s="17">
        <v>1</v>
      </c>
      <c r="C431" s="17">
        <v>81.260000000000005</v>
      </c>
      <c r="D431" s="16" t="s">
        <v>3</v>
      </c>
      <c r="E431" s="17">
        <v>8</v>
      </c>
      <c r="F431" s="17">
        <v>99.82</v>
      </c>
      <c r="G431" s="1" t="s">
        <v>47</v>
      </c>
      <c r="H431" s="1">
        <v>2013</v>
      </c>
      <c r="I431" s="1" t="s">
        <v>5</v>
      </c>
      <c r="BK431">
        <v>431</v>
      </c>
      <c r="BL431" s="20" t="s">
        <v>49</v>
      </c>
      <c r="BM431" s="17">
        <v>2</v>
      </c>
      <c r="BN431" s="17">
        <v>87.36</v>
      </c>
      <c r="BO431" s="20" t="s">
        <v>54</v>
      </c>
      <c r="BP431" s="17">
        <v>6</v>
      </c>
      <c r="BQ431" s="17">
        <v>107.89</v>
      </c>
      <c r="BR431" s="6" t="s">
        <v>47</v>
      </c>
      <c r="BS431" s="6">
        <v>2016</v>
      </c>
      <c r="BT431" s="1">
        <v>1</v>
      </c>
    </row>
    <row r="432" spans="1:72" x14ac:dyDescent="0.5">
      <c r="A432" t="s">
        <v>73</v>
      </c>
      <c r="B432" s="1">
        <v>0</v>
      </c>
      <c r="C432" s="1">
        <v>78.42</v>
      </c>
      <c r="D432" t="s">
        <v>3</v>
      </c>
      <c r="E432" s="1">
        <v>8</v>
      </c>
      <c r="F432" s="1">
        <v>101.9</v>
      </c>
      <c r="G432" s="1" t="s">
        <v>100</v>
      </c>
      <c r="H432" s="22">
        <v>2019</v>
      </c>
      <c r="I432" s="1" t="s">
        <v>5</v>
      </c>
      <c r="BK432">
        <v>432</v>
      </c>
      <c r="BL432" t="s">
        <v>74</v>
      </c>
      <c r="BM432" s="1">
        <v>1</v>
      </c>
      <c r="BN432" s="1">
        <v>87.24</v>
      </c>
      <c r="BO432" t="s">
        <v>45</v>
      </c>
      <c r="BP432" s="1">
        <v>6</v>
      </c>
      <c r="BQ432" s="1">
        <v>89.14</v>
      </c>
      <c r="BR432" s="1" t="s">
        <v>77</v>
      </c>
      <c r="BS432" s="1">
        <v>2015</v>
      </c>
      <c r="BT432" s="1">
        <v>1</v>
      </c>
    </row>
    <row r="433" spans="1:72" x14ac:dyDescent="0.5">
      <c r="A433" s="20" t="s">
        <v>4</v>
      </c>
      <c r="B433" s="1">
        <v>11</v>
      </c>
      <c r="C433" s="1">
        <v>111.37</v>
      </c>
      <c r="D433" t="s">
        <v>52</v>
      </c>
      <c r="E433" s="1">
        <v>7</v>
      </c>
      <c r="F433" s="1">
        <v>104.85</v>
      </c>
      <c r="G433" s="1" t="s">
        <v>103</v>
      </c>
      <c r="H433" s="1">
        <v>2016</v>
      </c>
      <c r="I433" s="1" t="s">
        <v>6</v>
      </c>
      <c r="BK433">
        <v>433</v>
      </c>
      <c r="BL433" s="8" t="s">
        <v>63</v>
      </c>
      <c r="BM433" s="1">
        <v>3</v>
      </c>
      <c r="BN433" s="1">
        <v>87.2</v>
      </c>
      <c r="BO433" s="8" t="s">
        <v>1</v>
      </c>
      <c r="BP433" s="1">
        <v>8</v>
      </c>
      <c r="BQ433" s="1">
        <v>102.86</v>
      </c>
      <c r="BR433" s="1" t="s">
        <v>51</v>
      </c>
      <c r="BS433" s="1">
        <v>2019</v>
      </c>
      <c r="BT433" s="1" t="s">
        <v>5</v>
      </c>
    </row>
    <row r="434" spans="1:72" x14ac:dyDescent="0.5">
      <c r="A434" s="18" t="s">
        <v>50</v>
      </c>
      <c r="B434" s="6">
        <v>10</v>
      </c>
      <c r="C434" s="6">
        <v>109.42</v>
      </c>
      <c r="D434" s="18" t="s">
        <v>3</v>
      </c>
      <c r="E434" s="6">
        <v>6</v>
      </c>
      <c r="F434" s="6">
        <v>96.61</v>
      </c>
      <c r="G434" s="1" t="s">
        <v>47</v>
      </c>
      <c r="H434" s="1">
        <v>2013</v>
      </c>
      <c r="I434" s="1" t="s">
        <v>6</v>
      </c>
      <c r="BK434">
        <v>434</v>
      </c>
      <c r="BL434" t="s">
        <v>61</v>
      </c>
      <c r="BM434" s="1">
        <v>1</v>
      </c>
      <c r="BN434" s="1">
        <v>87.15</v>
      </c>
      <c r="BO434" t="s">
        <v>4</v>
      </c>
      <c r="BP434" s="1">
        <v>6</v>
      </c>
      <c r="BQ434" s="1">
        <v>101.68</v>
      </c>
      <c r="BR434" s="1" t="s">
        <v>100</v>
      </c>
      <c r="BS434" s="22">
        <v>2019</v>
      </c>
      <c r="BT434" s="22">
        <v>1</v>
      </c>
    </row>
    <row r="435" spans="1:72" x14ac:dyDescent="0.5">
      <c r="A435" t="s">
        <v>50</v>
      </c>
      <c r="B435" s="1">
        <v>10</v>
      </c>
      <c r="C435" s="1">
        <v>108.5</v>
      </c>
      <c r="D435" t="s">
        <v>4</v>
      </c>
      <c r="E435" s="1">
        <v>5</v>
      </c>
      <c r="F435" s="1">
        <v>104.39</v>
      </c>
      <c r="G435" s="1" t="s">
        <v>77</v>
      </c>
      <c r="H435" s="1">
        <v>2015</v>
      </c>
      <c r="I435" s="1" t="s">
        <v>6</v>
      </c>
      <c r="BK435">
        <v>435</v>
      </c>
      <c r="BL435" t="s">
        <v>76</v>
      </c>
      <c r="BM435" s="1">
        <v>4</v>
      </c>
      <c r="BN435" s="1">
        <v>87.12</v>
      </c>
      <c r="BO435" t="s">
        <v>69</v>
      </c>
      <c r="BP435" s="1">
        <v>6</v>
      </c>
      <c r="BQ435" s="1">
        <v>90.94</v>
      </c>
      <c r="BR435" s="1" t="s">
        <v>77</v>
      </c>
      <c r="BS435" s="1">
        <v>2016</v>
      </c>
      <c r="BT435" s="1">
        <v>1</v>
      </c>
    </row>
    <row r="436" spans="1:72" x14ac:dyDescent="0.5">
      <c r="A436" s="19" t="s">
        <v>50</v>
      </c>
      <c r="B436" s="6">
        <v>10</v>
      </c>
      <c r="C436" s="6">
        <v>106.76</v>
      </c>
      <c r="D436" s="19" t="s">
        <v>73</v>
      </c>
      <c r="E436" s="6">
        <v>4</v>
      </c>
      <c r="F436" s="6">
        <v>94.52</v>
      </c>
      <c r="G436" s="1" t="s">
        <v>47</v>
      </c>
      <c r="H436" s="1">
        <v>2014</v>
      </c>
      <c r="I436" s="1" t="s">
        <v>6</v>
      </c>
      <c r="BK436">
        <v>436</v>
      </c>
      <c r="BN436">
        <f>AVERAGE(BN189:BN435)</f>
        <v>92.85846425101218</v>
      </c>
      <c r="BQ436">
        <f>AVERAGE(BQ189:BQ435)</f>
        <v>92.930243902439102</v>
      </c>
    </row>
    <row r="437" spans="1:72" x14ac:dyDescent="0.5">
      <c r="A437" s="19" t="s">
        <v>50</v>
      </c>
      <c r="B437" s="1">
        <v>10</v>
      </c>
      <c r="C437" s="1">
        <v>106.55</v>
      </c>
      <c r="D437" t="s">
        <v>55</v>
      </c>
      <c r="E437" s="1">
        <v>4</v>
      </c>
      <c r="F437" s="1">
        <v>93.11</v>
      </c>
      <c r="G437" s="1" t="s">
        <v>77</v>
      </c>
      <c r="H437" s="1">
        <v>2014</v>
      </c>
      <c r="I437" s="1" t="s">
        <v>6</v>
      </c>
      <c r="BK437">
        <v>437</v>
      </c>
      <c r="BL437" s="20" t="s">
        <v>26</v>
      </c>
      <c r="BM437" s="1">
        <v>6</v>
      </c>
      <c r="BN437" s="1">
        <v>87</v>
      </c>
      <c r="BO437" t="s">
        <v>102</v>
      </c>
      <c r="BP437" s="1">
        <v>2</v>
      </c>
      <c r="BQ437" s="1">
        <v>83.84</v>
      </c>
      <c r="BR437" s="1" t="s">
        <v>103</v>
      </c>
      <c r="BS437" s="1">
        <v>2017</v>
      </c>
      <c r="BT437" s="1">
        <v>1</v>
      </c>
    </row>
    <row r="438" spans="1:72" x14ac:dyDescent="0.5">
      <c r="A438" s="20" t="s">
        <v>54</v>
      </c>
      <c r="B438" s="17">
        <v>11</v>
      </c>
      <c r="C438" s="17">
        <v>105.92</v>
      </c>
      <c r="D438" s="20" t="s">
        <v>69</v>
      </c>
      <c r="E438" s="17">
        <v>6</v>
      </c>
      <c r="F438" s="17">
        <v>99.82</v>
      </c>
      <c r="G438" s="1" t="s">
        <v>47</v>
      </c>
      <c r="H438" s="6">
        <v>2016</v>
      </c>
      <c r="I438" s="1" t="s">
        <v>6</v>
      </c>
      <c r="BK438">
        <v>438</v>
      </c>
      <c r="BL438" t="s">
        <v>63</v>
      </c>
      <c r="BM438" s="1">
        <v>6</v>
      </c>
      <c r="BN438" s="1">
        <v>86.98</v>
      </c>
      <c r="BO438" t="s">
        <v>26</v>
      </c>
      <c r="BP438" s="1">
        <v>5</v>
      </c>
      <c r="BQ438" s="1">
        <v>91.63</v>
      </c>
      <c r="BR438" s="1" t="s">
        <v>100</v>
      </c>
      <c r="BS438" s="22">
        <v>2019</v>
      </c>
      <c r="BT438" s="22">
        <v>1</v>
      </c>
    </row>
    <row r="439" spans="1:72" x14ac:dyDescent="0.5">
      <c r="A439" t="s">
        <v>1</v>
      </c>
      <c r="B439" s="1">
        <v>8</v>
      </c>
      <c r="C439" s="1">
        <v>105.3</v>
      </c>
      <c r="D439" t="s">
        <v>80</v>
      </c>
      <c r="E439" s="1">
        <v>2</v>
      </c>
      <c r="F439" s="1">
        <v>96.83</v>
      </c>
      <c r="G439" s="1" t="s">
        <v>100</v>
      </c>
      <c r="H439" s="22">
        <v>2019</v>
      </c>
      <c r="I439" s="1" t="s">
        <v>6</v>
      </c>
      <c r="BK439">
        <v>439</v>
      </c>
      <c r="BL439" s="20" t="s">
        <v>49</v>
      </c>
      <c r="BM439" s="1">
        <v>2</v>
      </c>
      <c r="BN439" s="1">
        <v>86.97</v>
      </c>
      <c r="BO439" t="s">
        <v>52</v>
      </c>
      <c r="BP439" s="1">
        <v>6</v>
      </c>
      <c r="BQ439" s="1">
        <v>97.36</v>
      </c>
      <c r="BR439" s="1" t="s">
        <v>103</v>
      </c>
      <c r="BS439" s="1">
        <v>2016</v>
      </c>
      <c r="BT439" s="1">
        <v>1</v>
      </c>
    </row>
    <row r="440" spans="1:72" x14ac:dyDescent="0.5">
      <c r="A440" s="20" t="s">
        <v>52</v>
      </c>
      <c r="B440" s="1">
        <v>7</v>
      </c>
      <c r="C440" s="1">
        <v>104.85</v>
      </c>
      <c r="D440" t="s">
        <v>4</v>
      </c>
      <c r="E440" s="1">
        <v>11</v>
      </c>
      <c r="F440" s="1">
        <v>111.37</v>
      </c>
      <c r="G440" s="1" t="s">
        <v>103</v>
      </c>
      <c r="H440" s="1">
        <v>2016</v>
      </c>
      <c r="I440" s="1" t="s">
        <v>6</v>
      </c>
      <c r="BK440">
        <v>440</v>
      </c>
      <c r="BL440" t="s">
        <v>81</v>
      </c>
      <c r="BM440" s="1">
        <v>4</v>
      </c>
      <c r="BN440" s="1">
        <v>86.96</v>
      </c>
      <c r="BO440" t="s">
        <v>80</v>
      </c>
      <c r="BP440" s="1">
        <v>6</v>
      </c>
      <c r="BQ440" s="1">
        <v>95.07</v>
      </c>
      <c r="BR440" s="1" t="s">
        <v>100</v>
      </c>
      <c r="BS440" s="22">
        <v>2019</v>
      </c>
      <c r="BT440" s="22">
        <v>1</v>
      </c>
    </row>
    <row r="441" spans="1:72" x14ac:dyDescent="0.5">
      <c r="A441" t="s">
        <v>55</v>
      </c>
      <c r="B441" s="1">
        <v>11</v>
      </c>
      <c r="C441" s="1">
        <v>104.81</v>
      </c>
      <c r="D441" t="s">
        <v>52</v>
      </c>
      <c r="E441" s="1">
        <v>8</v>
      </c>
      <c r="F441" s="1">
        <v>100.7</v>
      </c>
      <c r="G441" s="1" t="s">
        <v>77</v>
      </c>
      <c r="H441" s="1">
        <v>2016</v>
      </c>
      <c r="I441" s="1" t="s">
        <v>6</v>
      </c>
      <c r="BK441">
        <v>441</v>
      </c>
      <c r="BL441" t="s">
        <v>53</v>
      </c>
      <c r="BM441" s="1">
        <v>2</v>
      </c>
      <c r="BN441" s="1">
        <v>86.93</v>
      </c>
      <c r="BO441" t="s">
        <v>26</v>
      </c>
      <c r="BP441" s="1">
        <v>6</v>
      </c>
      <c r="BQ441" s="1">
        <v>95.94</v>
      </c>
      <c r="BR441" s="1" t="s">
        <v>77</v>
      </c>
      <c r="BS441" s="1">
        <v>2016</v>
      </c>
      <c r="BT441" s="1">
        <v>1</v>
      </c>
    </row>
    <row r="442" spans="1:72" x14ac:dyDescent="0.5">
      <c r="A442" s="19" t="s">
        <v>69</v>
      </c>
      <c r="B442" s="1">
        <v>11</v>
      </c>
      <c r="C442" s="1">
        <v>104.42</v>
      </c>
      <c r="D442" t="s">
        <v>2</v>
      </c>
      <c r="E442" s="1">
        <v>7</v>
      </c>
      <c r="F442" s="1">
        <v>103.47</v>
      </c>
      <c r="G442" s="1" t="s">
        <v>51</v>
      </c>
      <c r="H442" s="1">
        <v>2018</v>
      </c>
      <c r="I442" s="1" t="s">
        <v>6</v>
      </c>
      <c r="BK442">
        <v>442</v>
      </c>
      <c r="BL442" s="20" t="s">
        <v>109</v>
      </c>
      <c r="BM442" s="1">
        <v>5</v>
      </c>
      <c r="BN442" s="1">
        <v>86.83</v>
      </c>
      <c r="BO442" t="s">
        <v>1</v>
      </c>
      <c r="BP442" s="1">
        <v>6</v>
      </c>
      <c r="BQ442" s="1">
        <v>87.7</v>
      </c>
      <c r="BR442" s="1" t="s">
        <v>103</v>
      </c>
      <c r="BS442" s="1">
        <v>2018</v>
      </c>
      <c r="BT442" s="1">
        <v>1</v>
      </c>
    </row>
    <row r="443" spans="1:72" x14ac:dyDescent="0.5">
      <c r="A443" t="s">
        <v>4</v>
      </c>
      <c r="B443" s="1">
        <v>5</v>
      </c>
      <c r="C443" s="1">
        <v>104.39</v>
      </c>
      <c r="D443" t="s">
        <v>50</v>
      </c>
      <c r="E443" s="1">
        <v>10</v>
      </c>
      <c r="F443" s="1">
        <v>108.5</v>
      </c>
      <c r="G443" s="1" t="s">
        <v>77</v>
      </c>
      <c r="H443" s="1">
        <v>2015</v>
      </c>
      <c r="I443" s="1" t="s">
        <v>6</v>
      </c>
      <c r="BK443">
        <v>443</v>
      </c>
      <c r="BL443" t="s">
        <v>81</v>
      </c>
      <c r="BM443" s="1">
        <v>1</v>
      </c>
      <c r="BN443" s="1">
        <v>86.71</v>
      </c>
      <c r="BO443" t="s">
        <v>55</v>
      </c>
      <c r="BP443" s="1">
        <v>6</v>
      </c>
      <c r="BQ443" s="1">
        <v>95.64</v>
      </c>
      <c r="BR443" s="1" t="s">
        <v>77</v>
      </c>
      <c r="BS443" s="1">
        <v>2016</v>
      </c>
      <c r="BT443" s="1">
        <v>1</v>
      </c>
    </row>
    <row r="444" spans="1:72" x14ac:dyDescent="0.5">
      <c r="A444" t="s">
        <v>2</v>
      </c>
      <c r="B444" s="1">
        <v>7</v>
      </c>
      <c r="C444" s="1">
        <v>103.47</v>
      </c>
      <c r="D444" t="s">
        <v>69</v>
      </c>
      <c r="E444" s="1">
        <v>11</v>
      </c>
      <c r="F444" s="1">
        <v>104.42</v>
      </c>
      <c r="G444" s="1" t="s">
        <v>51</v>
      </c>
      <c r="H444" s="1">
        <v>2018</v>
      </c>
      <c r="I444" s="1" t="s">
        <v>6</v>
      </c>
      <c r="BK444">
        <v>444</v>
      </c>
      <c r="BL444" t="s">
        <v>82</v>
      </c>
      <c r="BM444" s="1">
        <v>0</v>
      </c>
      <c r="BN444" s="1">
        <v>86.68</v>
      </c>
      <c r="BO444" s="19" t="s">
        <v>55</v>
      </c>
      <c r="BP444" s="1">
        <v>6</v>
      </c>
      <c r="BQ444" s="1">
        <v>102.48</v>
      </c>
      <c r="BR444" s="1" t="s">
        <v>77</v>
      </c>
      <c r="BS444" s="1">
        <v>2014</v>
      </c>
      <c r="BT444" s="1">
        <v>1</v>
      </c>
    </row>
    <row r="445" spans="1:72" x14ac:dyDescent="0.5">
      <c r="A445" s="20" t="s">
        <v>0</v>
      </c>
      <c r="B445" s="1">
        <v>10</v>
      </c>
      <c r="C445" s="1">
        <v>102.79</v>
      </c>
      <c r="D445" t="s">
        <v>3</v>
      </c>
      <c r="E445" s="1">
        <v>5</v>
      </c>
      <c r="F445" s="1">
        <v>91.57</v>
      </c>
      <c r="G445" s="1" t="s">
        <v>103</v>
      </c>
      <c r="H445" s="1">
        <v>2018</v>
      </c>
      <c r="I445" s="1" t="s">
        <v>6</v>
      </c>
      <c r="BK445">
        <v>445</v>
      </c>
      <c r="BL445" s="20" t="s">
        <v>111</v>
      </c>
      <c r="BM445" s="1">
        <v>3</v>
      </c>
      <c r="BN445" s="1">
        <v>86.59</v>
      </c>
      <c r="BO445" t="s">
        <v>69</v>
      </c>
      <c r="BP445" s="1">
        <v>6</v>
      </c>
      <c r="BQ445" s="1">
        <v>94.77</v>
      </c>
      <c r="BR445" s="1" t="s">
        <v>103</v>
      </c>
      <c r="BS445" s="1">
        <v>2018</v>
      </c>
      <c r="BT445" s="1">
        <v>1</v>
      </c>
    </row>
    <row r="446" spans="1:72" x14ac:dyDescent="0.5">
      <c r="A446" s="20" t="s">
        <v>2</v>
      </c>
      <c r="B446" s="1">
        <v>10</v>
      </c>
      <c r="C446" s="1">
        <v>102.76</v>
      </c>
      <c r="D446" t="s">
        <v>69</v>
      </c>
      <c r="E446" s="1">
        <v>3</v>
      </c>
      <c r="F446" s="1">
        <v>91.52</v>
      </c>
      <c r="G446" s="1" t="s">
        <v>103</v>
      </c>
      <c r="H446" s="1">
        <v>2018</v>
      </c>
      <c r="I446" s="1" t="s">
        <v>6</v>
      </c>
      <c r="BK446">
        <v>446</v>
      </c>
      <c r="BL446" t="s">
        <v>73</v>
      </c>
      <c r="BM446" s="1">
        <v>5</v>
      </c>
      <c r="BN446" s="1">
        <v>86.42</v>
      </c>
      <c r="BO446" t="s">
        <v>63</v>
      </c>
      <c r="BP446" s="1">
        <v>6</v>
      </c>
      <c r="BQ446" s="1">
        <v>83.45</v>
      </c>
      <c r="BR446" s="1" t="s">
        <v>51</v>
      </c>
      <c r="BS446" s="1">
        <v>2018</v>
      </c>
      <c r="BT446" s="1">
        <v>1</v>
      </c>
    </row>
    <row r="447" spans="1:72" x14ac:dyDescent="0.5">
      <c r="A447" s="20" t="s">
        <v>50</v>
      </c>
      <c r="B447" s="17">
        <v>11</v>
      </c>
      <c r="C447" s="17">
        <v>102.47</v>
      </c>
      <c r="D447" s="20" t="s">
        <v>55</v>
      </c>
      <c r="E447" s="17">
        <v>4</v>
      </c>
      <c r="F447" s="17">
        <v>91.81</v>
      </c>
      <c r="G447" s="6" t="s">
        <v>47</v>
      </c>
      <c r="H447" s="6">
        <v>2016</v>
      </c>
      <c r="I447" s="1" t="s">
        <v>6</v>
      </c>
      <c r="BK447">
        <v>447</v>
      </c>
      <c r="BL447" s="19" t="s">
        <v>75</v>
      </c>
      <c r="BM447" s="6">
        <v>2</v>
      </c>
      <c r="BN447" s="6">
        <v>86.28</v>
      </c>
      <c r="BO447" s="19" t="s">
        <v>50</v>
      </c>
      <c r="BP447" s="6">
        <v>6</v>
      </c>
      <c r="BQ447" s="6">
        <v>102.85</v>
      </c>
      <c r="BR447" s="1" t="s">
        <v>47</v>
      </c>
      <c r="BS447" s="1">
        <v>2014</v>
      </c>
      <c r="BT447" s="1">
        <v>1</v>
      </c>
    </row>
    <row r="448" spans="1:72" x14ac:dyDescent="0.5">
      <c r="A448" s="19" t="s">
        <v>54</v>
      </c>
      <c r="B448" s="1">
        <v>10</v>
      </c>
      <c r="C448" s="1">
        <v>101.82</v>
      </c>
      <c r="D448" t="s">
        <v>26</v>
      </c>
      <c r="E448" s="1">
        <v>6</v>
      </c>
      <c r="F448" s="1">
        <v>100.71</v>
      </c>
      <c r="G448" s="1" t="s">
        <v>77</v>
      </c>
      <c r="H448" s="1">
        <v>2014</v>
      </c>
      <c r="I448" s="1" t="s">
        <v>6</v>
      </c>
      <c r="BK448">
        <v>448</v>
      </c>
      <c r="BL448" s="8" t="s">
        <v>1</v>
      </c>
      <c r="BM448" s="1">
        <v>6</v>
      </c>
      <c r="BN448" s="1">
        <v>86.28</v>
      </c>
      <c r="BO448" t="s">
        <v>98</v>
      </c>
      <c r="BP448" s="1">
        <v>2</v>
      </c>
      <c r="BQ448" s="1">
        <v>77.13</v>
      </c>
      <c r="BR448" s="1" t="s">
        <v>51</v>
      </c>
      <c r="BS448" s="1">
        <v>2019</v>
      </c>
      <c r="BT448" s="1">
        <v>1</v>
      </c>
    </row>
    <row r="449" spans="1:72" x14ac:dyDescent="0.5">
      <c r="A449" t="s">
        <v>69</v>
      </c>
      <c r="B449" s="1">
        <v>8</v>
      </c>
      <c r="C449" s="1">
        <v>101.04</v>
      </c>
      <c r="D449" t="s">
        <v>1</v>
      </c>
      <c r="E449" s="1">
        <v>11</v>
      </c>
      <c r="F449" s="1">
        <v>95.79</v>
      </c>
      <c r="G449" s="1" t="s">
        <v>100</v>
      </c>
      <c r="H449" s="1">
        <v>2018</v>
      </c>
      <c r="I449" s="1" t="s">
        <v>6</v>
      </c>
      <c r="BK449">
        <v>449</v>
      </c>
      <c r="BL449" s="20" t="s">
        <v>74</v>
      </c>
      <c r="BM449" s="1">
        <v>0</v>
      </c>
      <c r="BN449" s="1">
        <v>86.24</v>
      </c>
      <c r="BO449" s="19" t="s">
        <v>52</v>
      </c>
      <c r="BP449" s="1">
        <v>6</v>
      </c>
      <c r="BQ449" s="1">
        <v>98.02</v>
      </c>
      <c r="BR449" s="19" t="s">
        <v>103</v>
      </c>
      <c r="BS449" s="1">
        <v>2015</v>
      </c>
      <c r="BT449" s="1">
        <v>1</v>
      </c>
    </row>
    <row r="450" spans="1:72" x14ac:dyDescent="0.5">
      <c r="A450" t="s">
        <v>26</v>
      </c>
      <c r="B450" s="1">
        <v>6</v>
      </c>
      <c r="C450" s="1">
        <v>100.71</v>
      </c>
      <c r="D450" s="19" t="s">
        <v>54</v>
      </c>
      <c r="E450" s="1">
        <v>10</v>
      </c>
      <c r="F450" s="1">
        <v>101.82</v>
      </c>
      <c r="G450" s="1" t="s">
        <v>77</v>
      </c>
      <c r="H450" s="1">
        <v>2014</v>
      </c>
      <c r="I450" s="1" t="s">
        <v>6</v>
      </c>
      <c r="BK450">
        <v>450</v>
      </c>
      <c r="BL450" s="16" t="s">
        <v>59</v>
      </c>
      <c r="BM450" s="17">
        <v>4</v>
      </c>
      <c r="BN450" s="17">
        <v>86.22</v>
      </c>
      <c r="BO450" s="16" t="s">
        <v>58</v>
      </c>
      <c r="BP450" s="17">
        <v>6</v>
      </c>
      <c r="BQ450" s="17">
        <v>90.04</v>
      </c>
      <c r="BR450" s="1" t="s">
        <v>47</v>
      </c>
      <c r="BS450" s="1">
        <v>2013</v>
      </c>
      <c r="BT450" s="1">
        <v>1</v>
      </c>
    </row>
    <row r="451" spans="1:72" x14ac:dyDescent="0.5">
      <c r="A451" t="s">
        <v>52</v>
      </c>
      <c r="B451" s="1">
        <v>8</v>
      </c>
      <c r="C451" s="1">
        <v>100.7</v>
      </c>
      <c r="D451" t="s">
        <v>55</v>
      </c>
      <c r="E451" s="1">
        <v>11</v>
      </c>
      <c r="F451" s="1">
        <v>104.81</v>
      </c>
      <c r="G451" s="1" t="s">
        <v>77</v>
      </c>
      <c r="H451" s="1">
        <v>2016</v>
      </c>
      <c r="I451" s="1" t="s">
        <v>6</v>
      </c>
      <c r="BK451">
        <v>451</v>
      </c>
      <c r="BL451" t="s">
        <v>73</v>
      </c>
      <c r="BM451" s="1">
        <v>6</v>
      </c>
      <c r="BN451" s="1">
        <v>86.03</v>
      </c>
      <c r="BO451" t="s">
        <v>69</v>
      </c>
      <c r="BP451" s="1">
        <v>5</v>
      </c>
      <c r="BQ451" s="1">
        <v>90.84</v>
      </c>
      <c r="BR451" s="1" t="s">
        <v>100</v>
      </c>
      <c r="BS451" s="22">
        <v>2019</v>
      </c>
      <c r="BT451" s="22">
        <v>1</v>
      </c>
    </row>
    <row r="452" spans="1:72" x14ac:dyDescent="0.5">
      <c r="A452" s="19" t="s">
        <v>45</v>
      </c>
      <c r="B452" s="1">
        <v>10</v>
      </c>
      <c r="C452" s="1">
        <v>100.56</v>
      </c>
      <c r="D452" t="s">
        <v>50</v>
      </c>
      <c r="E452" s="1">
        <v>9</v>
      </c>
      <c r="F452" s="1">
        <v>99.57</v>
      </c>
      <c r="G452" s="19" t="s">
        <v>103</v>
      </c>
      <c r="H452" s="1">
        <v>2015</v>
      </c>
      <c r="I452" s="1" t="s">
        <v>6</v>
      </c>
      <c r="BK452">
        <v>452</v>
      </c>
      <c r="BL452" t="s">
        <v>61</v>
      </c>
      <c r="BM452" s="1">
        <v>4</v>
      </c>
      <c r="BN452" s="1">
        <v>86.03</v>
      </c>
      <c r="BO452" t="s">
        <v>3</v>
      </c>
      <c r="BP452" s="1">
        <v>6</v>
      </c>
      <c r="BQ452" s="1">
        <v>94.32</v>
      </c>
      <c r="BR452" s="1" t="s">
        <v>51</v>
      </c>
      <c r="BS452" s="1">
        <v>2018</v>
      </c>
      <c r="BT452" s="1">
        <v>1</v>
      </c>
    </row>
    <row r="453" spans="1:72" x14ac:dyDescent="0.5">
      <c r="A453" t="s">
        <v>26</v>
      </c>
      <c r="B453" s="1">
        <v>10</v>
      </c>
      <c r="C453" s="1">
        <v>100.55</v>
      </c>
      <c r="D453" t="s">
        <v>54</v>
      </c>
      <c r="E453" s="1">
        <v>9</v>
      </c>
      <c r="F453" s="1">
        <v>95.79</v>
      </c>
      <c r="G453" s="1" t="s">
        <v>77</v>
      </c>
      <c r="H453" s="1">
        <v>2015</v>
      </c>
      <c r="I453" s="1" t="s">
        <v>6</v>
      </c>
      <c r="BK453">
        <v>453</v>
      </c>
      <c r="BL453" s="19" t="s">
        <v>60</v>
      </c>
      <c r="BM453" s="6">
        <v>0</v>
      </c>
      <c r="BN453" s="6">
        <v>86.02</v>
      </c>
      <c r="BO453" s="19" t="s">
        <v>50</v>
      </c>
      <c r="BP453" s="6">
        <v>6</v>
      </c>
      <c r="BQ453" s="6">
        <v>100.34</v>
      </c>
      <c r="BR453" s="1" t="s">
        <v>47</v>
      </c>
      <c r="BS453" s="1">
        <v>2015</v>
      </c>
      <c r="BT453" s="1">
        <v>1</v>
      </c>
    </row>
    <row r="454" spans="1:72" x14ac:dyDescent="0.5">
      <c r="A454" s="19" t="s">
        <v>52</v>
      </c>
      <c r="B454" s="1">
        <v>10</v>
      </c>
      <c r="C454" s="1">
        <v>100.43</v>
      </c>
      <c r="D454" t="s">
        <v>26</v>
      </c>
      <c r="E454" s="1">
        <v>6</v>
      </c>
      <c r="F454" s="1">
        <v>96.7</v>
      </c>
      <c r="G454" s="19" t="s">
        <v>103</v>
      </c>
      <c r="H454" s="1">
        <v>2015</v>
      </c>
      <c r="I454" s="1" t="s">
        <v>6</v>
      </c>
      <c r="BK454">
        <v>454</v>
      </c>
      <c r="BL454" s="16" t="s">
        <v>65</v>
      </c>
      <c r="BM454" s="17">
        <v>3</v>
      </c>
      <c r="BN454" s="17">
        <v>86.01</v>
      </c>
      <c r="BO454" s="16" t="s">
        <v>48</v>
      </c>
      <c r="BP454" s="17">
        <v>6</v>
      </c>
      <c r="BQ454" s="17">
        <v>91.72</v>
      </c>
      <c r="BR454" s="1" t="s">
        <v>47</v>
      </c>
      <c r="BS454" s="1">
        <v>2013</v>
      </c>
      <c r="BT454" s="1">
        <v>1</v>
      </c>
    </row>
    <row r="455" spans="1:72" x14ac:dyDescent="0.5">
      <c r="A455" t="s">
        <v>88</v>
      </c>
      <c r="B455" s="1">
        <v>11</v>
      </c>
      <c r="C455" s="1">
        <v>100.4</v>
      </c>
      <c r="D455" t="s">
        <v>4</v>
      </c>
      <c r="E455" s="1">
        <v>5</v>
      </c>
      <c r="F455" s="1">
        <v>95.75</v>
      </c>
      <c r="G455" s="1" t="s">
        <v>51</v>
      </c>
      <c r="H455" s="1">
        <v>2018</v>
      </c>
      <c r="I455" s="1" t="s">
        <v>6</v>
      </c>
      <c r="BK455">
        <v>455</v>
      </c>
      <c r="BL455" s="20" t="s">
        <v>110</v>
      </c>
      <c r="BM455" s="1">
        <v>4</v>
      </c>
      <c r="BN455" s="1">
        <v>85.83</v>
      </c>
      <c r="BO455" t="s">
        <v>0</v>
      </c>
      <c r="BP455" s="1">
        <v>10</v>
      </c>
      <c r="BQ455" s="1">
        <v>89.43</v>
      </c>
      <c r="BR455" s="1" t="s">
        <v>103</v>
      </c>
      <c r="BS455" s="1">
        <v>2018</v>
      </c>
      <c r="BT455" s="1" t="s">
        <v>5</v>
      </c>
    </row>
    <row r="456" spans="1:72" x14ac:dyDescent="0.5">
      <c r="A456" s="20" t="s">
        <v>45</v>
      </c>
      <c r="B456" s="1">
        <v>11</v>
      </c>
      <c r="C456" s="1">
        <v>100.28</v>
      </c>
      <c r="D456" t="s">
        <v>26</v>
      </c>
      <c r="E456" s="1">
        <v>9</v>
      </c>
      <c r="F456" s="1">
        <v>94.51</v>
      </c>
      <c r="G456" s="1" t="s">
        <v>103</v>
      </c>
      <c r="H456" s="1">
        <v>2016</v>
      </c>
      <c r="I456" s="1" t="s">
        <v>6</v>
      </c>
      <c r="BK456">
        <v>456</v>
      </c>
      <c r="BL456" s="19" t="s">
        <v>75</v>
      </c>
      <c r="BM456" s="6">
        <v>0</v>
      </c>
      <c r="BN456" s="6">
        <v>85.81</v>
      </c>
      <c r="BO456" s="19" t="s">
        <v>54</v>
      </c>
      <c r="BP456" s="6">
        <v>6</v>
      </c>
      <c r="BQ456" s="6">
        <v>95.13</v>
      </c>
      <c r="BR456" s="1" t="s">
        <v>47</v>
      </c>
      <c r="BS456" s="1">
        <v>2015</v>
      </c>
      <c r="BT456" s="1">
        <v>1</v>
      </c>
    </row>
    <row r="457" spans="1:72" x14ac:dyDescent="0.5">
      <c r="A457" s="18" t="s">
        <v>54</v>
      </c>
      <c r="B457" s="6">
        <v>10</v>
      </c>
      <c r="C457" s="6">
        <v>99.9</v>
      </c>
      <c r="D457" s="18" t="s">
        <v>45</v>
      </c>
      <c r="E457" s="6">
        <v>7</v>
      </c>
      <c r="F457" s="6">
        <v>95.02</v>
      </c>
      <c r="G457" s="1" t="s">
        <v>47</v>
      </c>
      <c r="H457" s="1">
        <v>2013</v>
      </c>
      <c r="I457" s="1" t="s">
        <v>6</v>
      </c>
      <c r="BK457">
        <v>457</v>
      </c>
      <c r="BL457" s="20" t="s">
        <v>49</v>
      </c>
      <c r="BM457" s="1">
        <v>2</v>
      </c>
      <c r="BN457" s="1">
        <v>85.78</v>
      </c>
      <c r="BO457" t="s">
        <v>2</v>
      </c>
      <c r="BP457" s="1">
        <v>6</v>
      </c>
      <c r="BQ457" s="1">
        <v>102.45</v>
      </c>
      <c r="BR457" s="1" t="s">
        <v>103</v>
      </c>
      <c r="BS457" s="1">
        <v>2018</v>
      </c>
      <c r="BT457" s="1">
        <v>1</v>
      </c>
    </row>
    <row r="458" spans="1:72" x14ac:dyDescent="0.5">
      <c r="A458" s="20" t="s">
        <v>69</v>
      </c>
      <c r="B458" s="17">
        <v>6</v>
      </c>
      <c r="C458" s="17">
        <v>99.82</v>
      </c>
      <c r="D458" s="20" t="s">
        <v>54</v>
      </c>
      <c r="E458" s="17">
        <v>11</v>
      </c>
      <c r="F458" s="17">
        <v>105.92</v>
      </c>
      <c r="G458" s="1" t="s">
        <v>47</v>
      </c>
      <c r="H458" s="6">
        <v>2016</v>
      </c>
      <c r="I458" s="1" t="s">
        <v>6</v>
      </c>
      <c r="BK458">
        <v>458</v>
      </c>
      <c r="BL458" s="16" t="s">
        <v>53</v>
      </c>
      <c r="BM458" s="1">
        <v>3</v>
      </c>
      <c r="BN458" s="1">
        <v>85.72</v>
      </c>
      <c r="BO458" s="19" t="s">
        <v>54</v>
      </c>
      <c r="BP458" s="1">
        <v>6</v>
      </c>
      <c r="BQ458" s="1">
        <v>102.18</v>
      </c>
      <c r="BR458" s="19" t="s">
        <v>103</v>
      </c>
      <c r="BS458" s="1">
        <v>2015</v>
      </c>
      <c r="BT458" s="1">
        <v>1</v>
      </c>
    </row>
    <row r="459" spans="1:72" x14ac:dyDescent="0.5">
      <c r="A459" s="20" t="s">
        <v>50</v>
      </c>
      <c r="B459" s="1">
        <v>9</v>
      </c>
      <c r="C459" s="1">
        <v>99.57</v>
      </c>
      <c r="D459" s="19" t="s">
        <v>45</v>
      </c>
      <c r="E459" s="1">
        <v>10</v>
      </c>
      <c r="F459" s="1">
        <v>100.56</v>
      </c>
      <c r="G459" s="19" t="s">
        <v>103</v>
      </c>
      <c r="H459" s="1">
        <v>2015</v>
      </c>
      <c r="I459" s="1" t="s">
        <v>6</v>
      </c>
      <c r="BK459">
        <v>459</v>
      </c>
      <c r="BL459" t="s">
        <v>0</v>
      </c>
      <c r="BM459" s="1">
        <v>4</v>
      </c>
      <c r="BN459" s="1">
        <v>85.71</v>
      </c>
      <c r="BO459" t="s">
        <v>61</v>
      </c>
      <c r="BP459" s="1">
        <v>6</v>
      </c>
      <c r="BQ459" s="1">
        <v>93.42</v>
      </c>
      <c r="BR459" s="1" t="s">
        <v>51</v>
      </c>
      <c r="BS459" s="1">
        <v>2017</v>
      </c>
      <c r="BT459" s="1">
        <v>1</v>
      </c>
    </row>
    <row r="460" spans="1:72" x14ac:dyDescent="0.5">
      <c r="A460" t="s">
        <v>4</v>
      </c>
      <c r="B460" s="1">
        <v>11</v>
      </c>
      <c r="C460" s="1">
        <v>98.41</v>
      </c>
      <c r="D460" t="s">
        <v>26</v>
      </c>
      <c r="E460" s="1">
        <v>9</v>
      </c>
      <c r="F460" s="1">
        <v>90.07</v>
      </c>
      <c r="G460" s="1" t="s">
        <v>77</v>
      </c>
      <c r="H460" s="1">
        <v>2017</v>
      </c>
      <c r="I460" s="1" t="s">
        <v>6</v>
      </c>
      <c r="BK460">
        <v>460</v>
      </c>
      <c r="BL460" s="16" t="s">
        <v>52</v>
      </c>
      <c r="BM460" s="17">
        <v>5</v>
      </c>
      <c r="BN460" s="17">
        <v>85.64</v>
      </c>
      <c r="BO460" s="16" t="s">
        <v>60</v>
      </c>
      <c r="BP460" s="17">
        <v>6</v>
      </c>
      <c r="BQ460" s="17">
        <v>83.77</v>
      </c>
      <c r="BR460" s="1" t="s">
        <v>47</v>
      </c>
      <c r="BS460" s="1">
        <v>2013</v>
      </c>
      <c r="BT460" s="1">
        <v>1</v>
      </c>
    </row>
    <row r="461" spans="1:72" x14ac:dyDescent="0.5">
      <c r="A461" s="19" t="s">
        <v>66</v>
      </c>
      <c r="B461" s="6">
        <v>10</v>
      </c>
      <c r="C461" s="6">
        <v>98.33</v>
      </c>
      <c r="D461" s="19" t="s">
        <v>26</v>
      </c>
      <c r="E461" s="6">
        <v>4</v>
      </c>
      <c r="F461" s="6">
        <v>97.72</v>
      </c>
      <c r="G461" s="1" t="s">
        <v>47</v>
      </c>
      <c r="H461" s="1">
        <v>2014</v>
      </c>
      <c r="I461" s="1" t="s">
        <v>6</v>
      </c>
      <c r="BK461">
        <v>461</v>
      </c>
      <c r="BL461" s="20" t="s">
        <v>63</v>
      </c>
      <c r="BM461" s="1">
        <v>3</v>
      </c>
      <c r="BN461" s="1">
        <v>85.52</v>
      </c>
      <c r="BO461" t="s">
        <v>54</v>
      </c>
      <c r="BP461" s="1">
        <v>6</v>
      </c>
      <c r="BQ461" s="1">
        <v>100.6</v>
      </c>
      <c r="BR461" s="1" t="s">
        <v>103</v>
      </c>
      <c r="BS461" s="1">
        <v>2016</v>
      </c>
      <c r="BT461" s="1">
        <v>1</v>
      </c>
    </row>
    <row r="462" spans="1:72" x14ac:dyDescent="0.5">
      <c r="A462" s="19" t="s">
        <v>50</v>
      </c>
      <c r="B462" s="6">
        <v>10</v>
      </c>
      <c r="C462" s="6">
        <v>98.32</v>
      </c>
      <c r="D462" s="19" t="s">
        <v>69</v>
      </c>
      <c r="E462" s="6">
        <v>7</v>
      </c>
      <c r="F462" s="6">
        <v>94.72</v>
      </c>
      <c r="G462" s="1" t="s">
        <v>47</v>
      </c>
      <c r="H462" s="1">
        <v>2015</v>
      </c>
      <c r="I462" s="1" t="s">
        <v>6</v>
      </c>
      <c r="BK462">
        <v>462</v>
      </c>
      <c r="BL462" t="s">
        <v>76</v>
      </c>
      <c r="BM462" s="1">
        <v>2</v>
      </c>
      <c r="BN462" s="1">
        <v>85.5</v>
      </c>
      <c r="BO462" t="s">
        <v>78</v>
      </c>
      <c r="BP462" s="1">
        <v>6</v>
      </c>
      <c r="BQ462" s="1">
        <v>88.29</v>
      </c>
      <c r="BR462" s="1" t="s">
        <v>77</v>
      </c>
      <c r="BS462" s="1">
        <v>2017</v>
      </c>
      <c r="BT462" s="1">
        <v>1</v>
      </c>
    </row>
    <row r="463" spans="1:72" x14ac:dyDescent="0.5">
      <c r="A463" s="8" t="s">
        <v>1</v>
      </c>
      <c r="B463" s="1">
        <v>5</v>
      </c>
      <c r="C463" s="1">
        <v>98.25</v>
      </c>
      <c r="D463" s="8" t="s">
        <v>80</v>
      </c>
      <c r="E463" s="1">
        <v>8</v>
      </c>
      <c r="F463" s="1">
        <v>96.25</v>
      </c>
      <c r="G463" s="1" t="s">
        <v>51</v>
      </c>
      <c r="H463" s="1">
        <v>2019</v>
      </c>
      <c r="I463" s="1" t="s">
        <v>6</v>
      </c>
      <c r="BK463">
        <v>463</v>
      </c>
      <c r="BL463" s="19" t="s">
        <v>30</v>
      </c>
      <c r="BM463" s="6">
        <v>2</v>
      </c>
      <c r="BN463" s="6">
        <v>85.32</v>
      </c>
      <c r="BO463" s="19" t="s">
        <v>26</v>
      </c>
      <c r="BP463" s="6">
        <v>8</v>
      </c>
      <c r="BQ463" s="6">
        <v>94.97</v>
      </c>
      <c r="BR463" s="1" t="s">
        <v>47</v>
      </c>
      <c r="BS463" s="1">
        <v>2014</v>
      </c>
      <c r="BT463" s="1" t="s">
        <v>5</v>
      </c>
    </row>
    <row r="464" spans="1:72" x14ac:dyDescent="0.5">
      <c r="A464" t="s">
        <v>69</v>
      </c>
      <c r="B464" s="1">
        <v>5</v>
      </c>
      <c r="C464" s="1">
        <v>97.75</v>
      </c>
      <c r="D464" t="s">
        <v>54</v>
      </c>
      <c r="E464" s="1">
        <v>11</v>
      </c>
      <c r="F464" s="1">
        <v>97.22</v>
      </c>
      <c r="G464" s="1" t="s">
        <v>77</v>
      </c>
      <c r="H464" s="1">
        <v>2016</v>
      </c>
      <c r="I464" s="1" t="s">
        <v>6</v>
      </c>
      <c r="BK464">
        <v>464</v>
      </c>
      <c r="BL464" t="s">
        <v>102</v>
      </c>
      <c r="BM464" s="1">
        <v>2</v>
      </c>
      <c r="BN464" s="1">
        <v>85.16</v>
      </c>
      <c r="BO464" t="s">
        <v>2</v>
      </c>
      <c r="BP464" s="1">
        <v>6</v>
      </c>
      <c r="BQ464" s="1">
        <v>99.15</v>
      </c>
      <c r="BR464" s="1" t="s">
        <v>100</v>
      </c>
      <c r="BS464" s="1">
        <v>2018</v>
      </c>
      <c r="BT464" s="1">
        <v>1</v>
      </c>
    </row>
    <row r="465" spans="1:72" x14ac:dyDescent="0.5">
      <c r="A465" s="19" t="s">
        <v>26</v>
      </c>
      <c r="B465" s="6">
        <v>4</v>
      </c>
      <c r="C465" s="6">
        <v>97.72</v>
      </c>
      <c r="D465" s="19" t="s">
        <v>66</v>
      </c>
      <c r="E465" s="6">
        <v>10</v>
      </c>
      <c r="F465" s="6">
        <v>98.33</v>
      </c>
      <c r="G465" s="1" t="s">
        <v>47</v>
      </c>
      <c r="H465" s="1">
        <v>2014</v>
      </c>
      <c r="I465" s="1" t="s">
        <v>6</v>
      </c>
      <c r="BK465">
        <v>465</v>
      </c>
      <c r="BL465" t="s">
        <v>73</v>
      </c>
      <c r="BM465" s="1">
        <v>0</v>
      </c>
      <c r="BN465" s="1">
        <v>85</v>
      </c>
      <c r="BO465" s="19" t="s">
        <v>54</v>
      </c>
      <c r="BP465" s="1">
        <v>6</v>
      </c>
      <c r="BQ465" s="1">
        <v>95.94</v>
      </c>
      <c r="BR465" s="1" t="s">
        <v>77</v>
      </c>
      <c r="BS465" s="1">
        <v>2014</v>
      </c>
      <c r="BT465" s="1">
        <v>1</v>
      </c>
    </row>
    <row r="466" spans="1:72" x14ac:dyDescent="0.5">
      <c r="A466" s="8" t="s">
        <v>0</v>
      </c>
      <c r="B466" s="1">
        <v>8</v>
      </c>
      <c r="C466" s="1">
        <v>97.41</v>
      </c>
      <c r="D466" s="8" t="s">
        <v>26</v>
      </c>
      <c r="E466" s="1">
        <v>5</v>
      </c>
      <c r="F466" s="1">
        <v>94.11</v>
      </c>
      <c r="G466" s="1" t="s">
        <v>29</v>
      </c>
      <c r="H466" s="1">
        <v>2019</v>
      </c>
      <c r="I466" s="1" t="s">
        <v>6</v>
      </c>
      <c r="BK466">
        <v>466</v>
      </c>
      <c r="BL466" t="s">
        <v>91</v>
      </c>
      <c r="BM466" s="1">
        <v>2</v>
      </c>
      <c r="BN466" s="1">
        <v>84.99</v>
      </c>
      <c r="BO466" t="s">
        <v>0</v>
      </c>
      <c r="BP466" s="1">
        <v>6</v>
      </c>
      <c r="BQ466" s="1">
        <v>90.16</v>
      </c>
      <c r="BR466" s="1" t="s">
        <v>100</v>
      </c>
      <c r="BS466" s="22">
        <v>2019</v>
      </c>
      <c r="BT466" s="22">
        <v>1</v>
      </c>
    </row>
    <row r="467" spans="1:72" x14ac:dyDescent="0.5">
      <c r="A467" t="s">
        <v>54</v>
      </c>
      <c r="B467" s="1">
        <v>11</v>
      </c>
      <c r="C467" s="1">
        <v>97.22</v>
      </c>
      <c r="D467" t="s">
        <v>69</v>
      </c>
      <c r="E467" s="1">
        <v>5</v>
      </c>
      <c r="F467" s="1">
        <v>97.75</v>
      </c>
      <c r="G467" s="1" t="s">
        <v>77</v>
      </c>
      <c r="H467" s="1">
        <v>2016</v>
      </c>
      <c r="I467" s="1" t="s">
        <v>6</v>
      </c>
      <c r="BK467">
        <v>467</v>
      </c>
      <c r="BL467" t="s">
        <v>91</v>
      </c>
      <c r="BM467" s="1">
        <v>3</v>
      </c>
      <c r="BN467" s="1">
        <v>84.99</v>
      </c>
      <c r="BO467" s="8" t="s">
        <v>4</v>
      </c>
      <c r="BP467" s="1">
        <v>6</v>
      </c>
      <c r="BQ467" s="1">
        <v>84.08</v>
      </c>
      <c r="BR467" s="1" t="s">
        <v>29</v>
      </c>
      <c r="BS467" s="1">
        <v>2019</v>
      </c>
      <c r="BT467" s="1">
        <v>1</v>
      </c>
    </row>
    <row r="468" spans="1:72" x14ac:dyDescent="0.5">
      <c r="A468" s="8" t="s">
        <v>2</v>
      </c>
      <c r="B468" s="1">
        <v>8</v>
      </c>
      <c r="C468" s="1">
        <v>96.97</v>
      </c>
      <c r="D468" s="8" t="s">
        <v>69</v>
      </c>
      <c r="E468" s="1">
        <v>0</v>
      </c>
      <c r="F468" s="1">
        <v>82.61</v>
      </c>
      <c r="G468" s="1" t="s">
        <v>51</v>
      </c>
      <c r="H468" s="1">
        <v>2019</v>
      </c>
      <c r="I468" s="1" t="s">
        <v>6</v>
      </c>
      <c r="BK468">
        <v>468</v>
      </c>
      <c r="BL468" s="19" t="s">
        <v>49</v>
      </c>
      <c r="BM468" s="6">
        <v>0</v>
      </c>
      <c r="BN468" s="6">
        <v>84.77</v>
      </c>
      <c r="BO468" s="19" t="s">
        <v>52</v>
      </c>
      <c r="BP468" s="6">
        <v>6</v>
      </c>
      <c r="BQ468" s="6">
        <v>90.48</v>
      </c>
      <c r="BR468" s="1" t="s">
        <v>47</v>
      </c>
      <c r="BS468" s="1">
        <v>2015</v>
      </c>
      <c r="BT468" s="1">
        <v>1</v>
      </c>
    </row>
    <row r="469" spans="1:72" x14ac:dyDescent="0.5">
      <c r="A469" t="s">
        <v>80</v>
      </c>
      <c r="B469" s="1">
        <v>2</v>
      </c>
      <c r="C469" s="1">
        <v>96.83</v>
      </c>
      <c r="D469" t="s">
        <v>1</v>
      </c>
      <c r="E469" s="1">
        <v>8</v>
      </c>
      <c r="F469" s="1">
        <v>105.3</v>
      </c>
      <c r="G469" s="1" t="s">
        <v>100</v>
      </c>
      <c r="H469" s="22">
        <v>2019</v>
      </c>
      <c r="I469" s="1" t="s">
        <v>6</v>
      </c>
      <c r="BK469">
        <v>469</v>
      </c>
      <c r="BL469" s="19" t="s">
        <v>74</v>
      </c>
      <c r="BM469" s="6">
        <v>1</v>
      </c>
      <c r="BN469" s="6">
        <v>84.7</v>
      </c>
      <c r="BO469" s="19" t="s">
        <v>69</v>
      </c>
      <c r="BP469" s="6">
        <v>6</v>
      </c>
      <c r="BQ469" s="6">
        <v>92.85</v>
      </c>
      <c r="BR469" s="1" t="s">
        <v>47</v>
      </c>
      <c r="BS469" s="1">
        <v>2015</v>
      </c>
      <c r="BT469" s="1">
        <v>1</v>
      </c>
    </row>
    <row r="470" spans="1:72" x14ac:dyDescent="0.5">
      <c r="A470" t="s">
        <v>2</v>
      </c>
      <c r="B470" s="1">
        <v>11</v>
      </c>
      <c r="C470" s="1">
        <v>96.81</v>
      </c>
      <c r="D470" t="s">
        <v>0</v>
      </c>
      <c r="E470" s="1">
        <v>9</v>
      </c>
      <c r="F470" s="1">
        <v>93.91</v>
      </c>
      <c r="G470" s="1" t="s">
        <v>100</v>
      </c>
      <c r="H470" s="1">
        <v>2018</v>
      </c>
      <c r="I470" s="1" t="s">
        <v>6</v>
      </c>
      <c r="BK470">
        <v>470</v>
      </c>
      <c r="BL470" s="20" t="s">
        <v>49</v>
      </c>
      <c r="BM470" s="1">
        <v>4</v>
      </c>
      <c r="BN470" s="1">
        <v>84.69</v>
      </c>
      <c r="BO470" t="s">
        <v>3</v>
      </c>
      <c r="BP470" s="1">
        <v>6</v>
      </c>
      <c r="BQ470" s="1">
        <v>87.9</v>
      </c>
      <c r="BR470" s="1" t="s">
        <v>103</v>
      </c>
      <c r="BS470" s="1">
        <v>2017</v>
      </c>
      <c r="BT470" s="1">
        <v>1</v>
      </c>
    </row>
    <row r="471" spans="1:72" x14ac:dyDescent="0.5">
      <c r="A471" s="20" t="s">
        <v>26</v>
      </c>
      <c r="B471" s="1">
        <v>6</v>
      </c>
      <c r="C471" s="1">
        <v>96.7</v>
      </c>
      <c r="D471" s="19" t="s">
        <v>52</v>
      </c>
      <c r="E471" s="1">
        <v>10</v>
      </c>
      <c r="F471" s="1">
        <v>100.43</v>
      </c>
      <c r="G471" s="19" t="s">
        <v>103</v>
      </c>
      <c r="H471" s="1">
        <v>2015</v>
      </c>
      <c r="I471" s="1" t="s">
        <v>6</v>
      </c>
      <c r="BK471">
        <v>471</v>
      </c>
      <c r="BL471" s="20" t="s">
        <v>70</v>
      </c>
      <c r="BM471" s="17">
        <v>6</v>
      </c>
      <c r="BN471" s="17">
        <v>84.49</v>
      </c>
      <c r="BO471" s="20" t="s">
        <v>26</v>
      </c>
      <c r="BP471" s="17">
        <v>5</v>
      </c>
      <c r="BQ471" s="17">
        <v>88.53</v>
      </c>
      <c r="BR471" s="6" t="s">
        <v>47</v>
      </c>
      <c r="BS471" s="6">
        <v>2016</v>
      </c>
      <c r="BT471" s="1">
        <v>1</v>
      </c>
    </row>
    <row r="472" spans="1:72" x14ac:dyDescent="0.5">
      <c r="A472" s="18" t="s">
        <v>3</v>
      </c>
      <c r="B472" s="6">
        <v>6</v>
      </c>
      <c r="C472" s="6">
        <v>96.61</v>
      </c>
      <c r="D472" s="18" t="s">
        <v>50</v>
      </c>
      <c r="E472" s="6">
        <v>10</v>
      </c>
      <c r="F472" s="6">
        <v>109.42</v>
      </c>
      <c r="G472" s="1" t="s">
        <v>47</v>
      </c>
      <c r="H472" s="1">
        <v>2013</v>
      </c>
      <c r="I472" s="1" t="s">
        <v>6</v>
      </c>
      <c r="BK472">
        <v>472</v>
      </c>
      <c r="BL472" t="s">
        <v>30</v>
      </c>
      <c r="BM472" s="1">
        <v>1</v>
      </c>
      <c r="BN472" s="1">
        <v>84.35</v>
      </c>
      <c r="BO472" s="19" t="s">
        <v>69</v>
      </c>
      <c r="BP472" s="1">
        <v>6</v>
      </c>
      <c r="BQ472" s="1">
        <v>97.08</v>
      </c>
      <c r="BR472" s="1" t="s">
        <v>77</v>
      </c>
      <c r="BS472" s="1">
        <v>2014</v>
      </c>
      <c r="BT472" s="1">
        <v>1</v>
      </c>
    </row>
    <row r="473" spans="1:72" x14ac:dyDescent="0.5">
      <c r="A473" s="8" t="s">
        <v>80</v>
      </c>
      <c r="B473" s="1">
        <v>8</v>
      </c>
      <c r="C473" s="1">
        <v>96.25</v>
      </c>
      <c r="D473" s="8" t="s">
        <v>1</v>
      </c>
      <c r="E473" s="1">
        <v>5</v>
      </c>
      <c r="F473" s="1">
        <v>98.25</v>
      </c>
      <c r="G473" s="1" t="s">
        <v>51</v>
      </c>
      <c r="H473" s="1">
        <v>2019</v>
      </c>
      <c r="I473" s="1" t="s">
        <v>6</v>
      </c>
      <c r="BK473">
        <v>473</v>
      </c>
      <c r="BL473" s="19" t="s">
        <v>63</v>
      </c>
      <c r="BM473" s="6">
        <v>0</v>
      </c>
      <c r="BN473" s="6">
        <v>84.32</v>
      </c>
      <c r="BO473" s="19" t="s">
        <v>55</v>
      </c>
      <c r="BP473" s="6">
        <v>6</v>
      </c>
      <c r="BQ473" s="6">
        <v>103.66</v>
      </c>
      <c r="BR473" s="1" t="s">
        <v>47</v>
      </c>
      <c r="BS473" s="1">
        <v>2014</v>
      </c>
      <c r="BT473" s="1">
        <v>1</v>
      </c>
    </row>
    <row r="474" spans="1:72" x14ac:dyDescent="0.5">
      <c r="A474" s="8" t="s">
        <v>2</v>
      </c>
      <c r="B474" s="1">
        <v>8</v>
      </c>
      <c r="C474" s="1">
        <v>96.02</v>
      </c>
      <c r="D474" s="8" t="s">
        <v>1</v>
      </c>
      <c r="E474" s="1">
        <v>3</v>
      </c>
      <c r="F474" s="1">
        <v>93.6</v>
      </c>
      <c r="G474" s="1" t="s">
        <v>29</v>
      </c>
      <c r="H474" s="1">
        <v>2019</v>
      </c>
      <c r="I474" s="1" t="s">
        <v>6</v>
      </c>
      <c r="BK474">
        <v>474</v>
      </c>
      <c r="BL474" t="s">
        <v>26</v>
      </c>
      <c r="BM474" s="1">
        <v>6</v>
      </c>
      <c r="BN474" s="1">
        <v>84.3</v>
      </c>
      <c r="BO474" t="s">
        <v>81</v>
      </c>
      <c r="BP474" s="1">
        <v>3</v>
      </c>
      <c r="BQ474" s="1">
        <v>82.8</v>
      </c>
      <c r="BR474" s="1" t="s">
        <v>51</v>
      </c>
      <c r="BS474" s="1">
        <v>2017</v>
      </c>
      <c r="BT474" s="1">
        <v>1</v>
      </c>
    </row>
    <row r="475" spans="1:72" x14ac:dyDescent="0.5">
      <c r="A475" t="s">
        <v>1</v>
      </c>
      <c r="B475" s="1">
        <v>11</v>
      </c>
      <c r="C475" s="1">
        <v>95.79</v>
      </c>
      <c r="D475" t="s">
        <v>69</v>
      </c>
      <c r="E475" s="1">
        <v>8</v>
      </c>
      <c r="F475" s="1">
        <v>101.04</v>
      </c>
      <c r="G475" s="1" t="s">
        <v>100</v>
      </c>
      <c r="H475" s="1">
        <v>2018</v>
      </c>
      <c r="I475" s="1" t="s">
        <v>6</v>
      </c>
      <c r="BK475">
        <v>475</v>
      </c>
      <c r="BL475" t="s">
        <v>96</v>
      </c>
      <c r="BM475" s="1">
        <v>0</v>
      </c>
      <c r="BN475" s="1">
        <v>84.28</v>
      </c>
      <c r="BO475" t="s">
        <v>69</v>
      </c>
      <c r="BP475" s="1">
        <v>6</v>
      </c>
      <c r="BQ475" s="1">
        <v>99.1</v>
      </c>
      <c r="BR475" s="1" t="s">
        <v>51</v>
      </c>
      <c r="BS475" s="1">
        <v>2018</v>
      </c>
      <c r="BT475" s="1">
        <v>1</v>
      </c>
    </row>
    <row r="476" spans="1:72" x14ac:dyDescent="0.5">
      <c r="A476" t="s">
        <v>54</v>
      </c>
      <c r="B476" s="1">
        <v>9</v>
      </c>
      <c r="C476" s="1">
        <v>95.79</v>
      </c>
      <c r="D476" t="s">
        <v>26</v>
      </c>
      <c r="E476" s="1">
        <v>10</v>
      </c>
      <c r="F476" s="1">
        <v>100.55</v>
      </c>
      <c r="G476" s="1" t="s">
        <v>77</v>
      </c>
      <c r="H476" s="1">
        <v>2015</v>
      </c>
      <c r="I476" s="1" t="s">
        <v>6</v>
      </c>
      <c r="BK476">
        <v>476</v>
      </c>
      <c r="BL476" s="8" t="s">
        <v>4</v>
      </c>
      <c r="BM476" s="1">
        <v>6</v>
      </c>
      <c r="BN476" s="1">
        <v>84.08</v>
      </c>
      <c r="BO476" t="s">
        <v>91</v>
      </c>
      <c r="BP476" s="1">
        <v>3</v>
      </c>
      <c r="BQ476" s="1">
        <v>84.99</v>
      </c>
      <c r="BR476" s="1" t="s">
        <v>29</v>
      </c>
      <c r="BS476" s="1">
        <v>2019</v>
      </c>
      <c r="BT476" s="1">
        <v>1</v>
      </c>
    </row>
    <row r="477" spans="1:72" x14ac:dyDescent="0.5">
      <c r="A477" t="s">
        <v>4</v>
      </c>
      <c r="B477" s="1">
        <v>5</v>
      </c>
      <c r="C477" s="1">
        <v>95.75</v>
      </c>
      <c r="D477" t="s">
        <v>88</v>
      </c>
      <c r="E477" s="1">
        <v>11</v>
      </c>
      <c r="F477" s="1">
        <v>100.4</v>
      </c>
      <c r="G477" s="1" t="s">
        <v>51</v>
      </c>
      <c r="H477" s="1">
        <v>2018</v>
      </c>
      <c r="I477" s="1" t="s">
        <v>6</v>
      </c>
      <c r="BK477">
        <v>477</v>
      </c>
      <c r="BL477" s="19" t="s">
        <v>26</v>
      </c>
      <c r="BM477" s="6">
        <v>6</v>
      </c>
      <c r="BN477" s="6">
        <v>84.07</v>
      </c>
      <c r="BO477" s="19" t="s">
        <v>68</v>
      </c>
      <c r="BP477" s="6">
        <v>1</v>
      </c>
      <c r="BQ477" s="6">
        <v>79.13</v>
      </c>
      <c r="BR477" s="1" t="s">
        <v>47</v>
      </c>
      <c r="BS477" s="1">
        <v>2014</v>
      </c>
      <c r="BT477" s="1">
        <v>1</v>
      </c>
    </row>
    <row r="478" spans="1:72" x14ac:dyDescent="0.5">
      <c r="A478" t="s">
        <v>69</v>
      </c>
      <c r="B478" s="1">
        <v>11</v>
      </c>
      <c r="C478" s="1">
        <v>95.27</v>
      </c>
      <c r="D478" t="s">
        <v>80</v>
      </c>
      <c r="E478" s="1">
        <v>4</v>
      </c>
      <c r="F478" s="1">
        <v>92.68</v>
      </c>
      <c r="G478" s="1" t="s">
        <v>51</v>
      </c>
      <c r="H478" s="1">
        <v>2017</v>
      </c>
      <c r="I478" s="1" t="s">
        <v>6</v>
      </c>
      <c r="BK478">
        <v>478</v>
      </c>
      <c r="BL478" s="19" t="s">
        <v>30</v>
      </c>
      <c r="BM478" s="6">
        <v>6</v>
      </c>
      <c r="BN478" s="6">
        <v>84.07</v>
      </c>
      <c r="BO478" s="19" t="s">
        <v>54</v>
      </c>
      <c r="BP478" s="6">
        <v>5</v>
      </c>
      <c r="BQ478" s="6">
        <v>91.56</v>
      </c>
      <c r="BR478" s="1" t="s">
        <v>47</v>
      </c>
      <c r="BS478" s="1">
        <v>2014</v>
      </c>
      <c r="BT478" s="1">
        <v>1</v>
      </c>
    </row>
    <row r="479" spans="1:72" x14ac:dyDescent="0.5">
      <c r="A479" s="18" t="s">
        <v>45</v>
      </c>
      <c r="B479" s="6">
        <v>7</v>
      </c>
      <c r="C479" s="6">
        <v>95.02</v>
      </c>
      <c r="D479" s="18" t="s">
        <v>54</v>
      </c>
      <c r="E479" s="6">
        <v>10</v>
      </c>
      <c r="F479" s="6">
        <v>99.9</v>
      </c>
      <c r="G479" s="1" t="s">
        <v>47</v>
      </c>
      <c r="H479" s="1">
        <v>2013</v>
      </c>
      <c r="I479" s="1" t="s">
        <v>6</v>
      </c>
      <c r="BK479">
        <v>479</v>
      </c>
      <c r="BL479" t="s">
        <v>85</v>
      </c>
      <c r="BM479" s="1">
        <v>3</v>
      </c>
      <c r="BN479" s="1">
        <v>83.93</v>
      </c>
      <c r="BO479" s="19" t="s">
        <v>3</v>
      </c>
      <c r="BP479" s="1">
        <v>6</v>
      </c>
      <c r="BQ479" s="1">
        <v>102.5</v>
      </c>
      <c r="BR479" s="1" t="s">
        <v>77</v>
      </c>
      <c r="BS479" s="1">
        <v>2014</v>
      </c>
      <c r="BT479" s="1">
        <v>1</v>
      </c>
    </row>
    <row r="480" spans="1:72" x14ac:dyDescent="0.5">
      <c r="A480" s="20" t="s">
        <v>61</v>
      </c>
      <c r="B480" s="1">
        <v>11</v>
      </c>
      <c r="C480" s="1">
        <v>94.79</v>
      </c>
      <c r="D480" t="s">
        <v>50</v>
      </c>
      <c r="E480" s="1">
        <v>8</v>
      </c>
      <c r="F480" s="1">
        <v>94.24</v>
      </c>
      <c r="G480" s="1" t="s">
        <v>103</v>
      </c>
      <c r="H480" s="1">
        <v>2017</v>
      </c>
      <c r="I480" s="1" t="s">
        <v>6</v>
      </c>
      <c r="BK480">
        <v>480</v>
      </c>
      <c r="BL480" s="20" t="s">
        <v>102</v>
      </c>
      <c r="BM480" s="1">
        <v>2</v>
      </c>
      <c r="BN480" s="1">
        <v>83.84</v>
      </c>
      <c r="BO480" t="s">
        <v>26</v>
      </c>
      <c r="BP480" s="1">
        <v>6</v>
      </c>
      <c r="BQ480" s="1">
        <v>87</v>
      </c>
      <c r="BR480" s="1" t="s">
        <v>103</v>
      </c>
      <c r="BS480" s="1">
        <v>2017</v>
      </c>
      <c r="BT480" s="1">
        <v>1</v>
      </c>
    </row>
    <row r="481" spans="1:72" x14ac:dyDescent="0.5">
      <c r="A481" s="19" t="s">
        <v>69</v>
      </c>
      <c r="B481" s="6">
        <v>7</v>
      </c>
      <c r="C481" s="6">
        <v>94.72</v>
      </c>
      <c r="D481" s="19" t="s">
        <v>50</v>
      </c>
      <c r="E481" s="6">
        <v>10</v>
      </c>
      <c r="F481" s="6">
        <v>98.32</v>
      </c>
      <c r="G481" s="1" t="s">
        <v>47</v>
      </c>
      <c r="H481" s="1">
        <v>2015</v>
      </c>
      <c r="I481" s="1" t="s">
        <v>6</v>
      </c>
      <c r="BK481">
        <v>481</v>
      </c>
      <c r="BL481" s="20" t="s">
        <v>105</v>
      </c>
      <c r="BM481" s="1">
        <v>2</v>
      </c>
      <c r="BN481" s="1">
        <v>83.83</v>
      </c>
      <c r="BO481" t="s">
        <v>4</v>
      </c>
      <c r="BP481" s="1">
        <v>6</v>
      </c>
      <c r="BQ481" s="1">
        <v>106.61</v>
      </c>
      <c r="BR481" s="1" t="s">
        <v>103</v>
      </c>
      <c r="BS481" s="1">
        <v>2016</v>
      </c>
      <c r="BT481" s="1">
        <v>1</v>
      </c>
    </row>
    <row r="482" spans="1:72" x14ac:dyDescent="0.5">
      <c r="A482" s="19" t="s">
        <v>73</v>
      </c>
      <c r="B482" s="6">
        <v>4</v>
      </c>
      <c r="C482" s="6">
        <v>94.52</v>
      </c>
      <c r="D482" s="19" t="s">
        <v>50</v>
      </c>
      <c r="E482" s="6">
        <v>10</v>
      </c>
      <c r="F482" s="6">
        <v>106.76</v>
      </c>
      <c r="G482" s="1" t="s">
        <v>47</v>
      </c>
      <c r="H482" s="1">
        <v>2014</v>
      </c>
      <c r="I482" s="1" t="s">
        <v>6</v>
      </c>
      <c r="BK482">
        <v>482</v>
      </c>
      <c r="BL482" t="s">
        <v>61</v>
      </c>
      <c r="BM482" s="1">
        <v>4</v>
      </c>
      <c r="BN482" s="1">
        <v>83.8</v>
      </c>
      <c r="BO482" s="8" t="s">
        <v>69</v>
      </c>
      <c r="BP482" s="1">
        <v>6</v>
      </c>
      <c r="BQ482" s="1">
        <v>82.24</v>
      </c>
      <c r="BR482" s="1" t="s">
        <v>51</v>
      </c>
      <c r="BS482" s="1">
        <v>2019</v>
      </c>
      <c r="BT482" s="1">
        <v>1</v>
      </c>
    </row>
    <row r="483" spans="1:72" x14ac:dyDescent="0.5">
      <c r="A483" s="20" t="s">
        <v>26</v>
      </c>
      <c r="B483" s="1">
        <v>9</v>
      </c>
      <c r="C483" s="1">
        <v>94.51</v>
      </c>
      <c r="D483" t="s">
        <v>45</v>
      </c>
      <c r="E483" s="1">
        <v>11</v>
      </c>
      <c r="F483" s="1">
        <v>100.28</v>
      </c>
      <c r="G483" s="1" t="s">
        <v>103</v>
      </c>
      <c r="H483" s="1">
        <v>2016</v>
      </c>
      <c r="I483" s="1" t="s">
        <v>6</v>
      </c>
      <c r="BK483">
        <v>483</v>
      </c>
      <c r="BL483" s="16" t="s">
        <v>60</v>
      </c>
      <c r="BM483" s="17">
        <v>6</v>
      </c>
      <c r="BN483" s="17">
        <v>83.77</v>
      </c>
      <c r="BO483" s="16" t="s">
        <v>52</v>
      </c>
      <c r="BP483" s="17">
        <v>5</v>
      </c>
      <c r="BQ483" s="17">
        <v>85.64</v>
      </c>
      <c r="BR483" s="1" t="s">
        <v>47</v>
      </c>
      <c r="BS483" s="1">
        <v>2013</v>
      </c>
      <c r="BT483" s="1">
        <v>1</v>
      </c>
    </row>
    <row r="484" spans="1:72" x14ac:dyDescent="0.5">
      <c r="A484" s="20" t="s">
        <v>50</v>
      </c>
      <c r="B484" s="1">
        <v>8</v>
      </c>
      <c r="C484" s="1">
        <v>94.24</v>
      </c>
      <c r="D484" t="s">
        <v>61</v>
      </c>
      <c r="E484" s="1">
        <v>11</v>
      </c>
      <c r="F484" s="1">
        <v>94.79</v>
      </c>
      <c r="G484" s="1" t="s">
        <v>103</v>
      </c>
      <c r="H484" s="1">
        <v>2017</v>
      </c>
      <c r="I484" s="1" t="s">
        <v>6</v>
      </c>
      <c r="BK484">
        <v>484</v>
      </c>
      <c r="BL484" t="s">
        <v>3</v>
      </c>
      <c r="BM484" s="1">
        <v>6</v>
      </c>
      <c r="BN484" s="1">
        <v>83.74</v>
      </c>
      <c r="BO484" t="s">
        <v>84</v>
      </c>
      <c r="BP484" s="1">
        <v>2</v>
      </c>
      <c r="BQ484" s="1">
        <v>80.930000000000007</v>
      </c>
      <c r="BR484" s="1" t="s">
        <v>77</v>
      </c>
      <c r="BS484" s="1">
        <v>2017</v>
      </c>
      <c r="BT484" s="1">
        <v>1</v>
      </c>
    </row>
    <row r="485" spans="1:72" x14ac:dyDescent="0.5">
      <c r="A485" s="8" t="s">
        <v>26</v>
      </c>
      <c r="B485" s="1">
        <v>5</v>
      </c>
      <c r="C485" s="1">
        <v>94.11</v>
      </c>
      <c r="D485" s="8" t="s">
        <v>0</v>
      </c>
      <c r="E485" s="1">
        <v>8</v>
      </c>
      <c r="F485" s="1">
        <v>97.41</v>
      </c>
      <c r="G485" s="1" t="s">
        <v>29</v>
      </c>
      <c r="H485" s="1">
        <v>2019</v>
      </c>
      <c r="I485" s="1" t="s">
        <v>6</v>
      </c>
      <c r="BK485">
        <v>485</v>
      </c>
      <c r="BL485" t="s">
        <v>92</v>
      </c>
      <c r="BM485" s="1">
        <v>2</v>
      </c>
      <c r="BN485" s="1">
        <v>83.49</v>
      </c>
      <c r="BO485" s="8" t="s">
        <v>2</v>
      </c>
      <c r="BP485" s="1">
        <v>6</v>
      </c>
      <c r="BQ485" s="1">
        <v>93.24</v>
      </c>
      <c r="BR485" s="1" t="s">
        <v>51</v>
      </c>
      <c r="BS485" s="1">
        <v>2019</v>
      </c>
      <c r="BT485" s="1">
        <v>1</v>
      </c>
    </row>
    <row r="486" spans="1:72" x14ac:dyDescent="0.5">
      <c r="A486" t="s">
        <v>50</v>
      </c>
      <c r="B486" s="1">
        <v>11</v>
      </c>
      <c r="C486" s="1">
        <v>93.97</v>
      </c>
      <c r="D486" t="s">
        <v>3</v>
      </c>
      <c r="E486" s="1">
        <v>4</v>
      </c>
      <c r="F486" s="1">
        <v>90.58</v>
      </c>
      <c r="G486" s="1" t="s">
        <v>51</v>
      </c>
      <c r="H486" s="1">
        <v>2017</v>
      </c>
      <c r="I486" s="1" t="s">
        <v>6</v>
      </c>
      <c r="BK486">
        <v>486</v>
      </c>
      <c r="BL486" s="20" t="s">
        <v>110</v>
      </c>
      <c r="BM486" s="1">
        <v>6</v>
      </c>
      <c r="BN486" s="1">
        <v>83.46</v>
      </c>
      <c r="BO486" t="s">
        <v>78</v>
      </c>
      <c r="BP486" s="1">
        <v>4</v>
      </c>
      <c r="BQ486" s="1">
        <v>83.45</v>
      </c>
      <c r="BR486" s="1" t="s">
        <v>103</v>
      </c>
      <c r="BS486" s="1">
        <v>2018</v>
      </c>
      <c r="BT486" s="1">
        <v>1</v>
      </c>
    </row>
    <row r="487" spans="1:72" x14ac:dyDescent="0.5">
      <c r="A487" t="s">
        <v>0</v>
      </c>
      <c r="B487" s="1">
        <v>9</v>
      </c>
      <c r="C487" s="1">
        <v>93.91</v>
      </c>
      <c r="D487" t="s">
        <v>2</v>
      </c>
      <c r="E487" s="1">
        <v>11</v>
      </c>
      <c r="F487" s="1">
        <v>96.81</v>
      </c>
      <c r="G487" s="1" t="s">
        <v>100</v>
      </c>
      <c r="H487" s="1">
        <v>2018</v>
      </c>
      <c r="I487" s="1" t="s">
        <v>6</v>
      </c>
      <c r="BK487">
        <v>487</v>
      </c>
      <c r="BL487" t="s">
        <v>63</v>
      </c>
      <c r="BM487" s="1">
        <v>6</v>
      </c>
      <c r="BN487" s="1">
        <v>83.45</v>
      </c>
      <c r="BO487" t="s">
        <v>73</v>
      </c>
      <c r="BP487" s="1">
        <v>5</v>
      </c>
      <c r="BQ487" s="1">
        <v>86.42</v>
      </c>
      <c r="BR487" s="1" t="s">
        <v>51</v>
      </c>
      <c r="BS487" s="1">
        <v>2018</v>
      </c>
      <c r="BT487" s="1">
        <v>1</v>
      </c>
    </row>
    <row r="488" spans="1:72" x14ac:dyDescent="0.5">
      <c r="A488" s="20" t="s">
        <v>73</v>
      </c>
      <c r="B488" s="1">
        <v>11</v>
      </c>
      <c r="C488" s="1">
        <v>93.79</v>
      </c>
      <c r="D488" t="s">
        <v>26</v>
      </c>
      <c r="E488" s="1">
        <v>4</v>
      </c>
      <c r="F488" s="1">
        <v>93.5</v>
      </c>
      <c r="G488" s="1" t="s">
        <v>103</v>
      </c>
      <c r="H488" s="1">
        <v>2017</v>
      </c>
      <c r="I488" s="1" t="s">
        <v>6</v>
      </c>
      <c r="BK488">
        <v>488</v>
      </c>
      <c r="BL488" s="20" t="s">
        <v>78</v>
      </c>
      <c r="BM488" s="1">
        <v>4</v>
      </c>
      <c r="BN488" s="1">
        <v>83.45</v>
      </c>
      <c r="BO488" t="s">
        <v>110</v>
      </c>
      <c r="BP488" s="1">
        <v>6</v>
      </c>
      <c r="BQ488" s="1">
        <v>83.46</v>
      </c>
      <c r="BR488" s="1" t="s">
        <v>103</v>
      </c>
      <c r="BS488" s="1">
        <v>2018</v>
      </c>
      <c r="BT488" s="1">
        <v>1</v>
      </c>
    </row>
    <row r="489" spans="1:72" x14ac:dyDescent="0.5">
      <c r="A489" s="8" t="s">
        <v>1</v>
      </c>
      <c r="B489" s="1">
        <v>3</v>
      </c>
      <c r="C489" s="1">
        <v>93.6</v>
      </c>
      <c r="D489" s="8" t="s">
        <v>2</v>
      </c>
      <c r="E489" s="1">
        <v>8</v>
      </c>
      <c r="F489" s="1">
        <v>96.02</v>
      </c>
      <c r="G489" s="1" t="s">
        <v>29</v>
      </c>
      <c r="H489" s="1">
        <v>2019</v>
      </c>
      <c r="I489" s="1" t="s">
        <v>6</v>
      </c>
      <c r="BK489">
        <v>489</v>
      </c>
      <c r="BL489" s="19" t="s">
        <v>62</v>
      </c>
      <c r="BM489" s="6">
        <v>1</v>
      </c>
      <c r="BN489" s="6">
        <v>83.34</v>
      </c>
      <c r="BO489" s="19" t="s">
        <v>26</v>
      </c>
      <c r="BP489" s="6">
        <v>6</v>
      </c>
      <c r="BQ489" s="6">
        <v>91.63</v>
      </c>
      <c r="BR489" s="1" t="s">
        <v>47</v>
      </c>
      <c r="BS489" s="1">
        <v>2015</v>
      </c>
      <c r="BT489" s="1">
        <v>1</v>
      </c>
    </row>
    <row r="490" spans="1:72" x14ac:dyDescent="0.5">
      <c r="A490" s="20" t="s">
        <v>26</v>
      </c>
      <c r="B490" s="1">
        <v>4</v>
      </c>
      <c r="C490" s="1">
        <v>93.5</v>
      </c>
      <c r="D490" t="s">
        <v>73</v>
      </c>
      <c r="E490" s="1">
        <v>11</v>
      </c>
      <c r="F490" s="1">
        <v>93.79</v>
      </c>
      <c r="G490" s="1" t="s">
        <v>103</v>
      </c>
      <c r="H490" s="1">
        <v>2017</v>
      </c>
      <c r="I490" s="1" t="s">
        <v>6</v>
      </c>
      <c r="BK490">
        <v>490</v>
      </c>
      <c r="BL490" s="19" t="s">
        <v>65</v>
      </c>
      <c r="BM490" s="6">
        <v>1</v>
      </c>
      <c r="BN490" s="6">
        <v>83.27</v>
      </c>
      <c r="BO490" s="19" t="s">
        <v>66</v>
      </c>
      <c r="BP490" s="6">
        <v>6</v>
      </c>
      <c r="BQ490" s="6">
        <v>98.48</v>
      </c>
      <c r="BR490" s="1" t="s">
        <v>47</v>
      </c>
      <c r="BS490" s="1">
        <v>2015</v>
      </c>
      <c r="BT490" s="1">
        <v>1</v>
      </c>
    </row>
    <row r="491" spans="1:72" x14ac:dyDescent="0.5">
      <c r="A491" t="s">
        <v>55</v>
      </c>
      <c r="B491" s="1">
        <v>4</v>
      </c>
      <c r="C491" s="1">
        <v>93.11</v>
      </c>
      <c r="D491" s="19" t="s">
        <v>50</v>
      </c>
      <c r="E491" s="1">
        <v>10</v>
      </c>
      <c r="F491" s="1">
        <v>106.55</v>
      </c>
      <c r="G491" s="1" t="s">
        <v>77</v>
      </c>
      <c r="H491" s="1">
        <v>2014</v>
      </c>
      <c r="I491" s="1" t="s">
        <v>6</v>
      </c>
      <c r="BK491">
        <v>491</v>
      </c>
      <c r="BL491" s="20" t="s">
        <v>65</v>
      </c>
      <c r="BM491" s="1">
        <v>2</v>
      </c>
      <c r="BN491" s="1">
        <v>82.99</v>
      </c>
      <c r="BO491" s="19" t="s">
        <v>45</v>
      </c>
      <c r="BP491" s="1">
        <v>6</v>
      </c>
      <c r="BQ491" s="1">
        <v>101.97</v>
      </c>
      <c r="BR491" s="19" t="s">
        <v>103</v>
      </c>
      <c r="BS491" s="1">
        <v>2015</v>
      </c>
      <c r="BT491" s="1">
        <v>1</v>
      </c>
    </row>
    <row r="492" spans="1:72" x14ac:dyDescent="0.5">
      <c r="A492" s="19" t="s">
        <v>45</v>
      </c>
      <c r="B492" s="6">
        <v>10</v>
      </c>
      <c r="C492" s="6">
        <v>93.08</v>
      </c>
      <c r="D492" s="19" t="s">
        <v>52</v>
      </c>
      <c r="E492" s="6">
        <v>9</v>
      </c>
      <c r="F492" s="6">
        <v>93.08</v>
      </c>
      <c r="G492" s="1" t="s">
        <v>47</v>
      </c>
      <c r="H492" s="1">
        <v>2015</v>
      </c>
      <c r="I492" s="1" t="s">
        <v>6</v>
      </c>
      <c r="BK492">
        <v>492</v>
      </c>
      <c r="BL492" t="s">
        <v>0</v>
      </c>
      <c r="BM492" s="1">
        <v>6</v>
      </c>
      <c r="BN492" s="1">
        <v>82.84</v>
      </c>
      <c r="BO492" t="s">
        <v>97</v>
      </c>
      <c r="BP492" s="1">
        <v>4</v>
      </c>
      <c r="BQ492" s="1">
        <v>81.86</v>
      </c>
      <c r="BR492" s="1" t="s">
        <v>51</v>
      </c>
      <c r="BS492" s="1">
        <v>2018</v>
      </c>
      <c r="BT492" s="1">
        <v>1</v>
      </c>
    </row>
    <row r="493" spans="1:72" x14ac:dyDescent="0.5">
      <c r="A493" s="19" t="s">
        <v>52</v>
      </c>
      <c r="B493" s="6">
        <v>9</v>
      </c>
      <c r="C493" s="6">
        <v>93.08</v>
      </c>
      <c r="D493" s="19" t="s">
        <v>45</v>
      </c>
      <c r="E493" s="6">
        <v>10</v>
      </c>
      <c r="F493" s="6">
        <v>93.08</v>
      </c>
      <c r="G493" s="1" t="s">
        <v>47</v>
      </c>
      <c r="H493" s="1">
        <v>2015</v>
      </c>
      <c r="I493" s="1" t="s">
        <v>6</v>
      </c>
      <c r="BK493">
        <v>493</v>
      </c>
      <c r="BL493" s="20" t="s">
        <v>60</v>
      </c>
      <c r="BM493" s="1">
        <v>4</v>
      </c>
      <c r="BN493" s="1">
        <v>82.83</v>
      </c>
      <c r="BO493" t="s">
        <v>55</v>
      </c>
      <c r="BP493" s="1">
        <v>6</v>
      </c>
      <c r="BQ493" s="1">
        <v>91.34</v>
      </c>
      <c r="BR493" s="1" t="s">
        <v>103</v>
      </c>
      <c r="BS493" s="1">
        <v>2016</v>
      </c>
      <c r="BT493" s="1">
        <v>1</v>
      </c>
    </row>
    <row r="494" spans="1:72" x14ac:dyDescent="0.5">
      <c r="A494" t="s">
        <v>80</v>
      </c>
      <c r="B494" s="1">
        <v>4</v>
      </c>
      <c r="C494" s="1">
        <v>92.68</v>
      </c>
      <c r="D494" t="s">
        <v>69</v>
      </c>
      <c r="E494" s="1">
        <v>11</v>
      </c>
      <c r="F494" s="1">
        <v>95.27</v>
      </c>
      <c r="G494" s="1" t="s">
        <v>51</v>
      </c>
      <c r="H494" s="1">
        <v>2017</v>
      </c>
      <c r="I494" s="1" t="s">
        <v>6</v>
      </c>
      <c r="BK494">
        <v>494</v>
      </c>
      <c r="BL494" t="s">
        <v>81</v>
      </c>
      <c r="BM494" s="1">
        <v>3</v>
      </c>
      <c r="BN494" s="1">
        <v>82.8</v>
      </c>
      <c r="BO494" t="s">
        <v>26</v>
      </c>
      <c r="BP494" s="1">
        <v>6</v>
      </c>
      <c r="BQ494" s="1">
        <v>84.3</v>
      </c>
      <c r="BR494" s="1" t="s">
        <v>51</v>
      </c>
      <c r="BS494" s="1">
        <v>2017</v>
      </c>
      <c r="BT494" s="1">
        <v>1</v>
      </c>
    </row>
    <row r="495" spans="1:72" x14ac:dyDescent="0.5">
      <c r="A495" s="20" t="s">
        <v>55</v>
      </c>
      <c r="B495" s="17">
        <v>4</v>
      </c>
      <c r="C495" s="17">
        <v>91.81</v>
      </c>
      <c r="D495" s="20" t="s">
        <v>50</v>
      </c>
      <c r="E495" s="17">
        <v>11</v>
      </c>
      <c r="F495" s="17">
        <v>102.47</v>
      </c>
      <c r="G495" s="6" t="s">
        <v>47</v>
      </c>
      <c r="H495" s="6">
        <v>2016</v>
      </c>
      <c r="I495" s="1" t="s">
        <v>6</v>
      </c>
      <c r="BK495">
        <v>495</v>
      </c>
      <c r="BL495" s="16" t="s">
        <v>67</v>
      </c>
      <c r="BM495" s="17">
        <v>0</v>
      </c>
      <c r="BN495" s="17">
        <v>82.7</v>
      </c>
      <c r="BO495" s="16" t="s">
        <v>54</v>
      </c>
      <c r="BP495" s="17">
        <v>6</v>
      </c>
      <c r="BQ495" s="17">
        <v>106.09</v>
      </c>
      <c r="BR495" s="1" t="s">
        <v>47</v>
      </c>
      <c r="BS495" s="1">
        <v>2013</v>
      </c>
      <c r="BT495" s="1">
        <v>1</v>
      </c>
    </row>
    <row r="496" spans="1:72" x14ac:dyDescent="0.5">
      <c r="A496" t="s">
        <v>80</v>
      </c>
      <c r="B496" s="1">
        <v>10</v>
      </c>
      <c r="C496" s="1">
        <v>91.6</v>
      </c>
      <c r="D496" t="s">
        <v>0</v>
      </c>
      <c r="E496" s="1">
        <v>11</v>
      </c>
      <c r="F496" s="1">
        <v>91.55</v>
      </c>
      <c r="G496" s="1" t="s">
        <v>77</v>
      </c>
      <c r="H496" s="1">
        <v>2017</v>
      </c>
      <c r="I496" s="1" t="s">
        <v>6</v>
      </c>
      <c r="BK496">
        <v>496</v>
      </c>
      <c r="BL496" s="8" t="s">
        <v>69</v>
      </c>
      <c r="BM496" s="1">
        <v>0</v>
      </c>
      <c r="BN496" s="1">
        <v>82.61</v>
      </c>
      <c r="BO496" s="8" t="s">
        <v>2</v>
      </c>
      <c r="BP496" s="1">
        <v>8</v>
      </c>
      <c r="BQ496" s="1">
        <v>96.97</v>
      </c>
      <c r="BR496" s="1" t="s">
        <v>51</v>
      </c>
      <c r="BS496" s="1">
        <v>2019</v>
      </c>
      <c r="BT496" s="1" t="s">
        <v>6</v>
      </c>
    </row>
    <row r="497" spans="1:72" x14ac:dyDescent="0.5">
      <c r="A497" s="20" t="s">
        <v>3</v>
      </c>
      <c r="B497" s="1">
        <v>5</v>
      </c>
      <c r="C497" s="1">
        <v>91.57</v>
      </c>
      <c r="D497" t="s">
        <v>0</v>
      </c>
      <c r="E497" s="1">
        <v>10</v>
      </c>
      <c r="F497" s="1">
        <v>102.79</v>
      </c>
      <c r="G497" s="1" t="s">
        <v>103</v>
      </c>
      <c r="H497" s="1">
        <v>2018</v>
      </c>
      <c r="I497" s="1" t="s">
        <v>6</v>
      </c>
      <c r="BK497">
        <v>497</v>
      </c>
      <c r="BL497" t="s">
        <v>84</v>
      </c>
      <c r="BM497" s="1">
        <v>2</v>
      </c>
      <c r="BN497" s="1">
        <v>82.43</v>
      </c>
      <c r="BO497" t="s">
        <v>4</v>
      </c>
      <c r="BP497" s="1">
        <v>6</v>
      </c>
      <c r="BQ497" s="1">
        <v>103.98</v>
      </c>
      <c r="BR497" s="1" t="s">
        <v>51</v>
      </c>
      <c r="BS497" s="1">
        <v>2017</v>
      </c>
      <c r="BT497" s="1">
        <v>1</v>
      </c>
    </row>
    <row r="498" spans="1:72" x14ac:dyDescent="0.5">
      <c r="A498" t="s">
        <v>0</v>
      </c>
      <c r="B498" s="1">
        <v>11</v>
      </c>
      <c r="C498" s="1">
        <v>91.55</v>
      </c>
      <c r="D498" t="s">
        <v>80</v>
      </c>
      <c r="E498" s="1">
        <v>10</v>
      </c>
      <c r="F498" s="1">
        <v>91.6</v>
      </c>
      <c r="G498" s="1" t="s">
        <v>77</v>
      </c>
      <c r="H498" s="1">
        <v>2017</v>
      </c>
      <c r="I498" s="1" t="s">
        <v>6</v>
      </c>
      <c r="BK498">
        <v>498</v>
      </c>
      <c r="BL498" s="8" t="s">
        <v>69</v>
      </c>
      <c r="BM498" s="1">
        <v>6</v>
      </c>
      <c r="BN498" s="1">
        <v>82.24</v>
      </c>
      <c r="BO498" t="s">
        <v>61</v>
      </c>
      <c r="BP498" s="1">
        <v>4</v>
      </c>
      <c r="BQ498" s="1">
        <v>83.8</v>
      </c>
      <c r="BR498" s="1" t="s">
        <v>51</v>
      </c>
      <c r="BS498" s="1">
        <v>2019</v>
      </c>
      <c r="BT498" s="1">
        <v>1</v>
      </c>
    </row>
    <row r="499" spans="1:72" x14ac:dyDescent="0.5">
      <c r="A499" s="20" t="s">
        <v>69</v>
      </c>
      <c r="B499" s="1">
        <v>3</v>
      </c>
      <c r="C499" s="1">
        <v>91.52</v>
      </c>
      <c r="D499" t="s">
        <v>2</v>
      </c>
      <c r="E499" s="1">
        <v>10</v>
      </c>
      <c r="F499" s="1">
        <v>102.76</v>
      </c>
      <c r="G499" s="1" t="s">
        <v>103</v>
      </c>
      <c r="H499" s="1">
        <v>2018</v>
      </c>
      <c r="I499" s="1" t="s">
        <v>6</v>
      </c>
      <c r="BK499">
        <v>499</v>
      </c>
      <c r="BL499" s="8" t="s">
        <v>63</v>
      </c>
      <c r="BM499" s="1">
        <v>1</v>
      </c>
      <c r="BN499" s="1">
        <v>82.17</v>
      </c>
      <c r="BO499" s="8" t="s">
        <v>69</v>
      </c>
      <c r="BP499" s="1">
        <v>6</v>
      </c>
      <c r="BQ499" s="1">
        <v>94.24</v>
      </c>
      <c r="BR499" s="1" t="s">
        <v>29</v>
      </c>
      <c r="BS499" s="1">
        <v>2019</v>
      </c>
      <c r="BT499" s="1">
        <v>1</v>
      </c>
    </row>
    <row r="500" spans="1:72" x14ac:dyDescent="0.5">
      <c r="A500" t="s">
        <v>3</v>
      </c>
      <c r="B500" s="1">
        <v>6</v>
      </c>
      <c r="C500" s="1">
        <v>91.04</v>
      </c>
      <c r="D500" t="s">
        <v>63</v>
      </c>
      <c r="E500" s="1">
        <v>8</v>
      </c>
      <c r="F500" s="1">
        <v>90.49</v>
      </c>
      <c r="G500" s="1" t="s">
        <v>100</v>
      </c>
      <c r="H500" s="22">
        <v>2019</v>
      </c>
      <c r="I500" s="1" t="s">
        <v>6</v>
      </c>
      <c r="BK500">
        <v>500</v>
      </c>
      <c r="BL500" s="18" t="s">
        <v>60</v>
      </c>
      <c r="BM500" s="6">
        <v>1</v>
      </c>
      <c r="BN500" s="6">
        <v>81.97</v>
      </c>
      <c r="BO500" s="18" t="s">
        <v>54</v>
      </c>
      <c r="BP500" s="6">
        <v>8</v>
      </c>
      <c r="BQ500" s="6">
        <v>93.87</v>
      </c>
      <c r="BR500" s="1" t="s">
        <v>47</v>
      </c>
      <c r="BS500" s="1">
        <v>2013</v>
      </c>
      <c r="BT500" s="1" t="s">
        <v>5</v>
      </c>
    </row>
    <row r="501" spans="1:72" x14ac:dyDescent="0.5">
      <c r="A501" t="s">
        <v>3</v>
      </c>
      <c r="B501" s="1">
        <v>4</v>
      </c>
      <c r="C501" s="1">
        <v>90.58</v>
      </c>
      <c r="D501" t="s">
        <v>50</v>
      </c>
      <c r="E501" s="1">
        <v>11</v>
      </c>
      <c r="F501" s="1">
        <v>93.97</v>
      </c>
      <c r="G501" s="1" t="s">
        <v>51</v>
      </c>
      <c r="H501" s="1">
        <v>2017</v>
      </c>
      <c r="I501" s="1" t="s">
        <v>6</v>
      </c>
      <c r="BK501">
        <v>501</v>
      </c>
      <c r="BL501" t="s">
        <v>97</v>
      </c>
      <c r="BM501" s="1">
        <v>4</v>
      </c>
      <c r="BN501" s="1">
        <v>81.86</v>
      </c>
      <c r="BO501" t="s">
        <v>0</v>
      </c>
      <c r="BP501" s="1">
        <v>6</v>
      </c>
      <c r="BQ501" s="1">
        <v>82.84</v>
      </c>
      <c r="BR501" s="1" t="s">
        <v>51</v>
      </c>
      <c r="BS501" s="1">
        <v>2018</v>
      </c>
      <c r="BT501" s="1">
        <v>1</v>
      </c>
    </row>
    <row r="502" spans="1:72" x14ac:dyDescent="0.5">
      <c r="A502" t="s">
        <v>63</v>
      </c>
      <c r="B502" s="1">
        <v>8</v>
      </c>
      <c r="C502" s="1">
        <v>90.49</v>
      </c>
      <c r="D502" t="s">
        <v>3</v>
      </c>
      <c r="E502" s="1">
        <v>6</v>
      </c>
      <c r="F502" s="1">
        <v>91.04</v>
      </c>
      <c r="G502" s="1" t="s">
        <v>100</v>
      </c>
      <c r="H502" s="22">
        <v>2019</v>
      </c>
      <c r="I502" s="1" t="s">
        <v>6</v>
      </c>
      <c r="BK502">
        <v>502</v>
      </c>
      <c r="BL502" t="s">
        <v>76</v>
      </c>
      <c r="BM502" s="1">
        <v>1</v>
      </c>
      <c r="BN502" s="1">
        <v>81.31</v>
      </c>
      <c r="BO502" t="s">
        <v>26</v>
      </c>
      <c r="BP502" s="1">
        <v>6</v>
      </c>
      <c r="BQ502" s="1">
        <v>94.11</v>
      </c>
      <c r="BR502" s="1" t="s">
        <v>77</v>
      </c>
      <c r="BS502" s="1">
        <v>2015</v>
      </c>
      <c r="BT502" s="1">
        <v>1</v>
      </c>
    </row>
    <row r="503" spans="1:72" x14ac:dyDescent="0.5">
      <c r="A503" t="s">
        <v>26</v>
      </c>
      <c r="B503" s="1">
        <v>9</v>
      </c>
      <c r="C503" s="1">
        <v>90.07</v>
      </c>
      <c r="D503" t="s">
        <v>4</v>
      </c>
      <c r="E503" s="1">
        <v>11</v>
      </c>
      <c r="F503" s="1">
        <v>98.41</v>
      </c>
      <c r="G503" s="1" t="s">
        <v>77</v>
      </c>
      <c r="H503" s="1">
        <v>2017</v>
      </c>
      <c r="I503" s="1" t="s">
        <v>6</v>
      </c>
      <c r="BK503">
        <v>503</v>
      </c>
      <c r="BL503" t="s">
        <v>92</v>
      </c>
      <c r="BM503" s="1">
        <v>2</v>
      </c>
      <c r="BN503" s="1">
        <v>81.31</v>
      </c>
      <c r="BO503" t="s">
        <v>78</v>
      </c>
      <c r="BP503" s="1">
        <v>6</v>
      </c>
      <c r="BQ503" s="1">
        <v>92.46</v>
      </c>
      <c r="BR503" s="1" t="s">
        <v>51</v>
      </c>
      <c r="BS503" s="1">
        <v>2018</v>
      </c>
      <c r="BT503" s="1">
        <v>1</v>
      </c>
    </row>
    <row r="504" spans="1:72" x14ac:dyDescent="0.5">
      <c r="A504" s="8" t="s">
        <v>69</v>
      </c>
      <c r="B504" s="1">
        <v>0</v>
      </c>
      <c r="C504" s="1">
        <v>82.61</v>
      </c>
      <c r="D504" s="8" t="s">
        <v>2</v>
      </c>
      <c r="E504" s="1">
        <v>8</v>
      </c>
      <c r="F504" s="1">
        <v>96.97</v>
      </c>
      <c r="G504" s="1" t="s">
        <v>51</v>
      </c>
      <c r="H504" s="1">
        <v>2019</v>
      </c>
      <c r="I504" s="1" t="s">
        <v>6</v>
      </c>
      <c r="BK504">
        <v>504</v>
      </c>
      <c r="BL504" s="16" t="s">
        <v>58</v>
      </c>
      <c r="BM504" s="17">
        <v>1</v>
      </c>
      <c r="BN504" s="17">
        <v>81.260000000000005</v>
      </c>
      <c r="BO504" s="16" t="s">
        <v>3</v>
      </c>
      <c r="BP504" s="17">
        <v>8</v>
      </c>
      <c r="BQ504" s="17">
        <v>99.82</v>
      </c>
      <c r="BR504" s="1" t="s">
        <v>47</v>
      </c>
      <c r="BS504" s="1">
        <v>2013</v>
      </c>
      <c r="BT504" s="1" t="s">
        <v>5</v>
      </c>
    </row>
    <row r="505" spans="1:72" x14ac:dyDescent="0.5">
      <c r="A505" s="18" t="s">
        <v>50</v>
      </c>
      <c r="B505" s="6">
        <v>10</v>
      </c>
      <c r="C505" s="6">
        <v>109.46</v>
      </c>
      <c r="D505" s="18" t="s">
        <v>54</v>
      </c>
      <c r="E505" s="6">
        <v>3</v>
      </c>
      <c r="F505" s="6">
        <v>101.4</v>
      </c>
      <c r="G505" s="1" t="s">
        <v>47</v>
      </c>
      <c r="H505" s="1">
        <v>2013</v>
      </c>
      <c r="I505" s="1" t="s">
        <v>7</v>
      </c>
      <c r="BK505">
        <v>505</v>
      </c>
      <c r="BL505" s="20" t="s">
        <v>30</v>
      </c>
      <c r="BM505" s="1">
        <v>1</v>
      </c>
      <c r="BN505" s="1">
        <v>81.09</v>
      </c>
      <c r="BO505" t="s">
        <v>69</v>
      </c>
      <c r="BP505" s="1">
        <v>6</v>
      </c>
      <c r="BQ505" s="1">
        <v>96.53</v>
      </c>
      <c r="BR505" s="1" t="s">
        <v>103</v>
      </c>
      <c r="BS505" s="1">
        <v>2016</v>
      </c>
      <c r="BT505" s="1">
        <v>1</v>
      </c>
    </row>
    <row r="506" spans="1:72" x14ac:dyDescent="0.5">
      <c r="A506" s="20" t="s">
        <v>50</v>
      </c>
      <c r="B506" s="17">
        <v>11</v>
      </c>
      <c r="C506" s="17">
        <v>105.13</v>
      </c>
      <c r="D506" s="20" t="s">
        <v>54</v>
      </c>
      <c r="E506" s="17">
        <v>9</v>
      </c>
      <c r="F506" s="17">
        <v>104.32</v>
      </c>
      <c r="G506" s="1" t="s">
        <v>47</v>
      </c>
      <c r="H506" s="6">
        <v>2016</v>
      </c>
      <c r="I506" s="1" t="s">
        <v>7</v>
      </c>
      <c r="BK506">
        <v>506</v>
      </c>
      <c r="BL506" t="s">
        <v>84</v>
      </c>
      <c r="BM506" s="1">
        <v>2</v>
      </c>
      <c r="BN506" s="1">
        <v>80.930000000000007</v>
      </c>
      <c r="BO506" t="s">
        <v>3</v>
      </c>
      <c r="BP506" s="1">
        <v>6</v>
      </c>
      <c r="BQ506" s="1">
        <v>83.74</v>
      </c>
      <c r="BR506" s="1" t="s">
        <v>77</v>
      </c>
      <c r="BS506" s="1">
        <v>2017</v>
      </c>
      <c r="BT506" s="1">
        <v>1</v>
      </c>
    </row>
    <row r="507" spans="1:72" x14ac:dyDescent="0.5">
      <c r="A507" s="19" t="s">
        <v>50</v>
      </c>
      <c r="B507" s="1">
        <v>11</v>
      </c>
      <c r="C507" s="1">
        <v>105.08</v>
      </c>
      <c r="D507" t="s">
        <v>54</v>
      </c>
      <c r="E507" s="1">
        <v>9</v>
      </c>
      <c r="F507" s="1">
        <v>103.02</v>
      </c>
      <c r="G507" s="1" t="s">
        <v>77</v>
      </c>
      <c r="H507" s="1">
        <v>2014</v>
      </c>
      <c r="I507" s="1" t="s">
        <v>7</v>
      </c>
      <c r="BK507">
        <v>507</v>
      </c>
      <c r="BL507" s="16" t="s">
        <v>71</v>
      </c>
      <c r="BM507" s="17">
        <v>0</v>
      </c>
      <c r="BN507" s="17">
        <v>80.14</v>
      </c>
      <c r="BO507" s="16" t="s">
        <v>3</v>
      </c>
      <c r="BP507" s="17">
        <v>6</v>
      </c>
      <c r="BQ507" s="17">
        <v>100.2</v>
      </c>
      <c r="BR507" s="1" t="s">
        <v>47</v>
      </c>
      <c r="BS507" s="1">
        <v>2013</v>
      </c>
      <c r="BT507" s="1">
        <v>1</v>
      </c>
    </row>
    <row r="508" spans="1:72" x14ac:dyDescent="0.5">
      <c r="A508" s="20" t="s">
        <v>54</v>
      </c>
      <c r="B508" s="17">
        <v>9</v>
      </c>
      <c r="C508" s="17">
        <v>104.32</v>
      </c>
      <c r="D508" s="20" t="s">
        <v>50</v>
      </c>
      <c r="E508" s="17">
        <v>11</v>
      </c>
      <c r="F508" s="17">
        <v>105.13</v>
      </c>
      <c r="G508" s="1" t="s">
        <v>47</v>
      </c>
      <c r="H508" s="6">
        <v>2016</v>
      </c>
      <c r="I508" s="1" t="s">
        <v>7</v>
      </c>
      <c r="BK508">
        <v>508</v>
      </c>
      <c r="BL508" s="16" t="s">
        <v>46</v>
      </c>
      <c r="BM508" s="17">
        <v>1</v>
      </c>
      <c r="BN508" s="17">
        <v>80.06</v>
      </c>
      <c r="BO508" s="16" t="s">
        <v>45</v>
      </c>
      <c r="BP508" s="17">
        <v>6</v>
      </c>
      <c r="BQ508" s="17">
        <v>103.7</v>
      </c>
      <c r="BR508" s="1" t="s">
        <v>47</v>
      </c>
      <c r="BS508" s="1">
        <v>2013</v>
      </c>
      <c r="BT508" s="1">
        <v>1</v>
      </c>
    </row>
    <row r="509" spans="1:72" x14ac:dyDescent="0.5">
      <c r="A509" t="s">
        <v>4</v>
      </c>
      <c r="B509" s="1">
        <v>11</v>
      </c>
      <c r="C509" s="1">
        <v>103.98</v>
      </c>
      <c r="D509" t="s">
        <v>0</v>
      </c>
      <c r="E509" s="1">
        <v>7</v>
      </c>
      <c r="F509" s="1">
        <v>101.87</v>
      </c>
      <c r="G509" s="1" t="s">
        <v>77</v>
      </c>
      <c r="H509" s="1">
        <v>2017</v>
      </c>
      <c r="I509" s="1" t="s">
        <v>7</v>
      </c>
      <c r="BK509">
        <v>509</v>
      </c>
      <c r="BL509" s="19" t="s">
        <v>4</v>
      </c>
      <c r="BM509" s="6">
        <v>6</v>
      </c>
      <c r="BN509" s="6">
        <v>79.64</v>
      </c>
      <c r="BO509" s="19" t="s">
        <v>65</v>
      </c>
      <c r="BP509" s="6">
        <v>3</v>
      </c>
      <c r="BQ509" s="6">
        <v>74.77</v>
      </c>
      <c r="BR509" s="6" t="s">
        <v>47</v>
      </c>
      <c r="BS509" s="6">
        <v>2016</v>
      </c>
      <c r="BT509" s="1">
        <v>1</v>
      </c>
    </row>
    <row r="510" spans="1:72" x14ac:dyDescent="0.5">
      <c r="A510" t="s">
        <v>1</v>
      </c>
      <c r="B510" s="1">
        <v>11</v>
      </c>
      <c r="C510" s="1">
        <v>103.81</v>
      </c>
      <c r="D510" t="s">
        <v>2</v>
      </c>
      <c r="E510" s="1">
        <v>6</v>
      </c>
      <c r="F510" s="1">
        <v>98.41</v>
      </c>
      <c r="G510" s="1" t="s">
        <v>100</v>
      </c>
      <c r="H510" s="1">
        <v>2018</v>
      </c>
      <c r="I510" s="1" t="s">
        <v>7</v>
      </c>
      <c r="BK510">
        <v>510</v>
      </c>
      <c r="BL510" t="s">
        <v>83</v>
      </c>
      <c r="BM510" s="1">
        <v>3</v>
      </c>
      <c r="BN510" s="1">
        <v>79.64</v>
      </c>
      <c r="BO510" t="s">
        <v>4</v>
      </c>
      <c r="BP510" s="1">
        <v>6</v>
      </c>
      <c r="BQ510" s="1">
        <v>97.4</v>
      </c>
      <c r="BR510" s="1" t="s">
        <v>77</v>
      </c>
      <c r="BS510" s="1">
        <v>2016</v>
      </c>
      <c r="BT510" s="1">
        <v>1</v>
      </c>
    </row>
    <row r="511" spans="1:72" x14ac:dyDescent="0.5">
      <c r="A511" s="19" t="s">
        <v>45</v>
      </c>
      <c r="B511" s="1">
        <v>11</v>
      </c>
      <c r="C511" s="1">
        <v>103.16</v>
      </c>
      <c r="D511" t="s">
        <v>52</v>
      </c>
      <c r="E511" s="1">
        <v>10</v>
      </c>
      <c r="F511" s="1">
        <v>97.7</v>
      </c>
      <c r="G511" s="19" t="s">
        <v>103</v>
      </c>
      <c r="H511" s="1">
        <v>2015</v>
      </c>
      <c r="I511" s="1" t="s">
        <v>7</v>
      </c>
      <c r="BK511">
        <v>511</v>
      </c>
      <c r="BL511" s="20" t="s">
        <v>53</v>
      </c>
      <c r="BM511" s="1">
        <v>0</v>
      </c>
      <c r="BN511" s="1">
        <v>79.37</v>
      </c>
      <c r="BO511" t="s">
        <v>78</v>
      </c>
      <c r="BP511" s="1">
        <v>6</v>
      </c>
      <c r="BQ511" s="1">
        <v>103.66</v>
      </c>
      <c r="BR511" s="1" t="s">
        <v>103</v>
      </c>
      <c r="BS511" s="1">
        <v>2017</v>
      </c>
      <c r="BT511" s="1">
        <v>1</v>
      </c>
    </row>
    <row r="512" spans="1:72" x14ac:dyDescent="0.5">
      <c r="A512" t="s">
        <v>54</v>
      </c>
      <c r="B512" s="1">
        <v>9</v>
      </c>
      <c r="C512" s="1">
        <v>103.02</v>
      </c>
      <c r="D512" s="19" t="s">
        <v>50</v>
      </c>
      <c r="E512" s="1">
        <v>11</v>
      </c>
      <c r="F512" s="1">
        <v>105.08</v>
      </c>
      <c r="G512" s="1" t="s">
        <v>77</v>
      </c>
      <c r="H512" s="1">
        <v>2014</v>
      </c>
      <c r="I512" s="1" t="s">
        <v>7</v>
      </c>
      <c r="BK512">
        <v>512</v>
      </c>
      <c r="BL512" s="16" t="s">
        <v>73</v>
      </c>
      <c r="BM512" s="17">
        <v>1</v>
      </c>
      <c r="BN512" s="17">
        <v>79.349999999999994</v>
      </c>
      <c r="BO512" s="16" t="s">
        <v>50</v>
      </c>
      <c r="BP512" s="17">
        <v>6</v>
      </c>
      <c r="BQ512" s="17">
        <v>98.19</v>
      </c>
      <c r="BR512" s="1" t="s">
        <v>47</v>
      </c>
      <c r="BS512" s="1">
        <v>2013</v>
      </c>
      <c r="BT512" s="1">
        <v>1</v>
      </c>
    </row>
    <row r="513" spans="1:72" x14ac:dyDescent="0.5">
      <c r="A513" t="s">
        <v>0</v>
      </c>
      <c r="B513" s="1">
        <v>7</v>
      </c>
      <c r="C513" s="1">
        <v>101.87</v>
      </c>
      <c r="D513" t="s">
        <v>4</v>
      </c>
      <c r="E513" s="1">
        <v>11</v>
      </c>
      <c r="F513" s="1">
        <v>103.98</v>
      </c>
      <c r="G513" s="1" t="s">
        <v>77</v>
      </c>
      <c r="H513" s="1">
        <v>2017</v>
      </c>
      <c r="I513" s="1" t="s">
        <v>7</v>
      </c>
      <c r="BK513">
        <v>513</v>
      </c>
      <c r="BL513" t="s">
        <v>89</v>
      </c>
      <c r="BM513" s="1">
        <v>0</v>
      </c>
      <c r="BN513" s="1">
        <v>79.34</v>
      </c>
      <c r="BO513" s="8" t="s">
        <v>4</v>
      </c>
      <c r="BP513" s="1">
        <v>6</v>
      </c>
      <c r="BQ513" s="1">
        <v>96.67</v>
      </c>
      <c r="BR513" s="1" t="s">
        <v>51</v>
      </c>
      <c r="BS513" s="1">
        <v>2019</v>
      </c>
      <c r="BT513" s="1">
        <v>1</v>
      </c>
    </row>
    <row r="514" spans="1:72" x14ac:dyDescent="0.5">
      <c r="A514" s="18" t="s">
        <v>54</v>
      </c>
      <c r="B514" s="6">
        <v>3</v>
      </c>
      <c r="C514" s="6">
        <v>101.4</v>
      </c>
      <c r="D514" s="18" t="s">
        <v>50</v>
      </c>
      <c r="E514" s="6">
        <v>10</v>
      </c>
      <c r="F514" s="6">
        <v>109.46</v>
      </c>
      <c r="G514" s="1" t="s">
        <v>47</v>
      </c>
      <c r="H514" s="1">
        <v>2013</v>
      </c>
      <c r="I514" s="1" t="s">
        <v>7</v>
      </c>
      <c r="BK514">
        <v>514</v>
      </c>
      <c r="BL514" t="s">
        <v>27</v>
      </c>
      <c r="BM514" s="1">
        <v>0</v>
      </c>
      <c r="BN514" s="1">
        <v>79.290000000000006</v>
      </c>
      <c r="BO514" t="s">
        <v>2</v>
      </c>
      <c r="BP514" s="1">
        <v>6</v>
      </c>
      <c r="BQ514" s="1">
        <v>94.93</v>
      </c>
      <c r="BR514" s="1" t="s">
        <v>100</v>
      </c>
      <c r="BS514" s="22">
        <v>2019</v>
      </c>
      <c r="BT514" s="22">
        <v>1</v>
      </c>
    </row>
    <row r="515" spans="1:72" x14ac:dyDescent="0.5">
      <c r="A515" s="8" t="s">
        <v>80</v>
      </c>
      <c r="B515" s="1">
        <v>3</v>
      </c>
      <c r="C515" s="1">
        <v>100.6</v>
      </c>
      <c r="D515" s="8" t="s">
        <v>2</v>
      </c>
      <c r="E515" s="1">
        <v>8</v>
      </c>
      <c r="F515" s="1">
        <v>99</v>
      </c>
      <c r="G515" s="1" t="s">
        <v>51</v>
      </c>
      <c r="H515" s="1">
        <v>2019</v>
      </c>
      <c r="I515" s="1" t="s">
        <v>7</v>
      </c>
      <c r="BK515">
        <v>515</v>
      </c>
      <c r="BL515" s="19" t="s">
        <v>68</v>
      </c>
      <c r="BM515" s="6">
        <v>1</v>
      </c>
      <c r="BN515" s="6">
        <v>79.13</v>
      </c>
      <c r="BO515" s="19" t="s">
        <v>26</v>
      </c>
      <c r="BP515" s="6">
        <v>6</v>
      </c>
      <c r="BQ515" s="6">
        <v>84.07</v>
      </c>
      <c r="BR515" s="1" t="s">
        <v>47</v>
      </c>
      <c r="BS515" s="1">
        <v>2014</v>
      </c>
      <c r="BT515" s="1">
        <v>1</v>
      </c>
    </row>
    <row r="516" spans="1:72" x14ac:dyDescent="0.5">
      <c r="A516" t="s">
        <v>69</v>
      </c>
      <c r="B516" s="1">
        <v>8</v>
      </c>
      <c r="C516" s="1">
        <v>99.74</v>
      </c>
      <c r="D516" t="s">
        <v>50</v>
      </c>
      <c r="E516" s="1">
        <v>11</v>
      </c>
      <c r="F516" s="1">
        <v>98.88</v>
      </c>
      <c r="G516" s="1" t="s">
        <v>51</v>
      </c>
      <c r="H516" s="1">
        <v>2017</v>
      </c>
      <c r="I516" s="1" t="s">
        <v>7</v>
      </c>
      <c r="BK516">
        <v>516</v>
      </c>
      <c r="BL516" t="s">
        <v>30</v>
      </c>
      <c r="BM516" s="1">
        <v>2</v>
      </c>
      <c r="BN516" s="1">
        <v>79.06</v>
      </c>
      <c r="BO516" s="8" t="s">
        <v>1</v>
      </c>
      <c r="BP516" s="1">
        <v>6</v>
      </c>
      <c r="BQ516" s="1">
        <v>99.84</v>
      </c>
      <c r="BR516" s="1" t="s">
        <v>29</v>
      </c>
      <c r="BS516" s="1">
        <v>2019</v>
      </c>
      <c r="BT516" s="1">
        <v>1</v>
      </c>
    </row>
    <row r="517" spans="1:72" x14ac:dyDescent="0.5">
      <c r="A517" s="19" t="s">
        <v>50</v>
      </c>
      <c r="B517" s="6">
        <v>11</v>
      </c>
      <c r="C517" s="6">
        <v>99.63</v>
      </c>
      <c r="D517" s="19" t="s">
        <v>45</v>
      </c>
      <c r="E517" s="6">
        <v>3</v>
      </c>
      <c r="F517" s="6">
        <v>94.25</v>
      </c>
      <c r="G517" s="1" t="s">
        <v>47</v>
      </c>
      <c r="H517" s="1">
        <v>2015</v>
      </c>
      <c r="I517" s="1" t="s">
        <v>7</v>
      </c>
      <c r="BK517">
        <v>517</v>
      </c>
      <c r="BL517" t="s">
        <v>75</v>
      </c>
      <c r="BM517" s="1">
        <v>2</v>
      </c>
      <c r="BN517" s="1">
        <v>79.040000000000006</v>
      </c>
      <c r="BO517" t="s">
        <v>69</v>
      </c>
      <c r="BP517" s="1">
        <v>6</v>
      </c>
      <c r="BQ517" s="1">
        <v>89.43</v>
      </c>
      <c r="BR517" s="1" t="s">
        <v>77</v>
      </c>
      <c r="BS517" s="1">
        <v>2015</v>
      </c>
      <c r="BT517" s="1">
        <v>1</v>
      </c>
    </row>
    <row r="518" spans="1:72" x14ac:dyDescent="0.5">
      <c r="A518" t="s">
        <v>54</v>
      </c>
      <c r="B518" s="1">
        <v>11</v>
      </c>
      <c r="C518" s="1">
        <v>99.63</v>
      </c>
      <c r="D518" t="s">
        <v>55</v>
      </c>
      <c r="E518" s="1">
        <v>4</v>
      </c>
      <c r="F518" s="1">
        <v>94.22</v>
      </c>
      <c r="G518" s="1" t="s">
        <v>77</v>
      </c>
      <c r="H518" s="1">
        <v>2016</v>
      </c>
      <c r="I518" s="1" t="s">
        <v>7</v>
      </c>
      <c r="BK518">
        <v>518</v>
      </c>
      <c r="BL518" t="s">
        <v>59</v>
      </c>
      <c r="BM518" s="1">
        <v>2</v>
      </c>
      <c r="BN518" s="1">
        <v>79.02</v>
      </c>
      <c r="BO518" s="19" t="s">
        <v>26</v>
      </c>
      <c r="BP518" s="1">
        <v>6</v>
      </c>
      <c r="BQ518" s="1">
        <v>88.84</v>
      </c>
      <c r="BR518" s="1" t="s">
        <v>77</v>
      </c>
      <c r="BS518" s="1">
        <v>2014</v>
      </c>
      <c r="BT518" s="1">
        <v>1</v>
      </c>
    </row>
    <row r="519" spans="1:72" x14ac:dyDescent="0.5">
      <c r="A519" s="20" t="s">
        <v>4</v>
      </c>
      <c r="B519" s="1">
        <v>11</v>
      </c>
      <c r="C519" s="1">
        <v>99.6</v>
      </c>
      <c r="D519" t="s">
        <v>45</v>
      </c>
      <c r="E519" s="1">
        <v>7</v>
      </c>
      <c r="F519" s="1">
        <v>98.96</v>
      </c>
      <c r="G519" s="1" t="s">
        <v>103</v>
      </c>
      <c r="H519" s="1">
        <v>2016</v>
      </c>
      <c r="I519" s="1" t="s">
        <v>7</v>
      </c>
      <c r="BK519">
        <v>519</v>
      </c>
      <c r="BL519" t="s">
        <v>95</v>
      </c>
      <c r="BM519" s="1">
        <v>3</v>
      </c>
      <c r="BN519" s="1">
        <v>78.930000000000007</v>
      </c>
      <c r="BO519" s="8" t="s">
        <v>3</v>
      </c>
      <c r="BP519" s="1">
        <v>6</v>
      </c>
      <c r="BQ519" s="1">
        <v>97.62</v>
      </c>
      <c r="BR519" s="1" t="s">
        <v>51</v>
      </c>
      <c r="BS519" s="1">
        <v>2019</v>
      </c>
      <c r="BT519" s="1">
        <v>1</v>
      </c>
    </row>
    <row r="520" spans="1:72" x14ac:dyDescent="0.5">
      <c r="A520" t="s">
        <v>78</v>
      </c>
      <c r="B520" s="1">
        <v>8</v>
      </c>
      <c r="C520" s="1">
        <v>99.17</v>
      </c>
      <c r="D520" s="19" t="s">
        <v>69</v>
      </c>
      <c r="E520" s="1">
        <v>11</v>
      </c>
      <c r="F520" s="1">
        <v>97.7</v>
      </c>
      <c r="G520" s="1" t="s">
        <v>51</v>
      </c>
      <c r="H520" s="1">
        <v>2018</v>
      </c>
      <c r="I520" s="1" t="s">
        <v>7</v>
      </c>
      <c r="BK520">
        <v>520</v>
      </c>
      <c r="BL520" t="s">
        <v>99</v>
      </c>
      <c r="BM520" s="1">
        <v>2</v>
      </c>
      <c r="BN520" s="1">
        <v>78.48</v>
      </c>
      <c r="BO520" t="s">
        <v>73</v>
      </c>
      <c r="BP520" s="1">
        <v>6</v>
      </c>
      <c r="BQ520" s="1">
        <v>98.77</v>
      </c>
      <c r="BR520" s="1" t="s">
        <v>100</v>
      </c>
      <c r="BS520" s="1">
        <v>2018</v>
      </c>
      <c r="BT520" s="1">
        <v>1</v>
      </c>
    </row>
    <row r="521" spans="1:72" x14ac:dyDescent="0.5">
      <c r="A521" t="s">
        <v>26</v>
      </c>
      <c r="B521" s="1">
        <v>7</v>
      </c>
      <c r="C521" s="1">
        <v>99.15</v>
      </c>
      <c r="D521" t="s">
        <v>50</v>
      </c>
      <c r="E521" s="1">
        <v>11</v>
      </c>
      <c r="F521" s="1">
        <v>98.95</v>
      </c>
      <c r="G521" s="1" t="s">
        <v>77</v>
      </c>
      <c r="H521" s="1">
        <v>2015</v>
      </c>
      <c r="I521" s="1" t="s">
        <v>7</v>
      </c>
      <c r="BK521">
        <v>521</v>
      </c>
      <c r="BL521" s="20" t="s">
        <v>104</v>
      </c>
      <c r="BM521" s="1">
        <v>0</v>
      </c>
      <c r="BN521" s="1">
        <v>78.45</v>
      </c>
      <c r="BO521" t="s">
        <v>45</v>
      </c>
      <c r="BP521" s="1">
        <v>6</v>
      </c>
      <c r="BQ521" s="1">
        <v>95.94</v>
      </c>
      <c r="BR521" s="1" t="s">
        <v>103</v>
      </c>
      <c r="BS521" s="1">
        <v>2016</v>
      </c>
      <c r="BT521" s="1">
        <v>1</v>
      </c>
    </row>
    <row r="522" spans="1:72" x14ac:dyDescent="0.5">
      <c r="A522" s="8" t="s">
        <v>2</v>
      </c>
      <c r="B522" s="1">
        <v>8</v>
      </c>
      <c r="C522" s="1">
        <v>99</v>
      </c>
      <c r="D522" s="8" t="s">
        <v>80</v>
      </c>
      <c r="E522" s="1">
        <v>3</v>
      </c>
      <c r="F522" s="1">
        <v>100.6</v>
      </c>
      <c r="G522" s="1" t="s">
        <v>51</v>
      </c>
      <c r="H522" s="1">
        <v>2019</v>
      </c>
      <c r="I522" s="1" t="s">
        <v>7</v>
      </c>
      <c r="BK522">
        <v>522</v>
      </c>
      <c r="BL522" t="s">
        <v>73</v>
      </c>
      <c r="BM522" s="1">
        <v>0</v>
      </c>
      <c r="BN522" s="1">
        <v>78.42</v>
      </c>
      <c r="BO522" t="s">
        <v>3</v>
      </c>
      <c r="BP522" s="1">
        <v>8</v>
      </c>
      <c r="BQ522" s="1">
        <v>101.9</v>
      </c>
      <c r="BR522" s="1" t="s">
        <v>100</v>
      </c>
      <c r="BS522" s="22">
        <v>2019</v>
      </c>
      <c r="BT522" s="1" t="s">
        <v>5</v>
      </c>
    </row>
    <row r="523" spans="1:72" x14ac:dyDescent="0.5">
      <c r="A523" s="20" t="s">
        <v>45</v>
      </c>
      <c r="B523" s="1">
        <v>7</v>
      </c>
      <c r="C523" s="1">
        <v>98.96</v>
      </c>
      <c r="D523" t="s">
        <v>4</v>
      </c>
      <c r="E523" s="1">
        <v>11</v>
      </c>
      <c r="F523" s="1">
        <v>99.6</v>
      </c>
      <c r="G523" s="1" t="s">
        <v>103</v>
      </c>
      <c r="H523" s="1">
        <v>2016</v>
      </c>
      <c r="I523" s="1" t="s">
        <v>7</v>
      </c>
      <c r="BK523">
        <v>523</v>
      </c>
      <c r="BL523" t="s">
        <v>53</v>
      </c>
      <c r="BM523" s="1">
        <v>1</v>
      </c>
      <c r="BN523" s="1">
        <v>78.25</v>
      </c>
      <c r="BO523" t="s">
        <v>4</v>
      </c>
      <c r="BP523" s="1">
        <v>6</v>
      </c>
      <c r="BQ523" s="1">
        <v>96.47</v>
      </c>
      <c r="BR523" s="1" t="s">
        <v>77</v>
      </c>
      <c r="BS523" s="1">
        <v>2017</v>
      </c>
      <c r="BT523" s="1">
        <v>1</v>
      </c>
    </row>
    <row r="524" spans="1:72" x14ac:dyDescent="0.5">
      <c r="A524" t="s">
        <v>50</v>
      </c>
      <c r="B524" s="1">
        <v>11</v>
      </c>
      <c r="C524" s="1">
        <v>98.95</v>
      </c>
      <c r="D524" t="s">
        <v>26</v>
      </c>
      <c r="E524" s="1">
        <v>7</v>
      </c>
      <c r="F524" s="1">
        <v>99.15</v>
      </c>
      <c r="G524" s="1" t="s">
        <v>77</v>
      </c>
      <c r="H524" s="1">
        <v>2015</v>
      </c>
      <c r="I524" s="1" t="s">
        <v>7</v>
      </c>
      <c r="BK524">
        <v>524</v>
      </c>
      <c r="BL524" s="16" t="s">
        <v>75</v>
      </c>
      <c r="BM524" s="17">
        <v>6</v>
      </c>
      <c r="BN524" s="17">
        <v>78.23</v>
      </c>
      <c r="BO524" s="16" t="s">
        <v>30</v>
      </c>
      <c r="BP524" s="17">
        <v>4</v>
      </c>
      <c r="BQ524" s="17">
        <v>69.900000000000006</v>
      </c>
      <c r="BR524" s="1" t="s">
        <v>47</v>
      </c>
      <c r="BS524" s="1">
        <v>2013</v>
      </c>
      <c r="BT524" s="1">
        <v>1</v>
      </c>
    </row>
    <row r="525" spans="1:72" x14ac:dyDescent="0.5">
      <c r="A525" t="s">
        <v>50</v>
      </c>
      <c r="B525" s="1">
        <v>11</v>
      </c>
      <c r="C525" s="1">
        <v>98.88</v>
      </c>
      <c r="D525" t="s">
        <v>69</v>
      </c>
      <c r="E525" s="1">
        <v>8</v>
      </c>
      <c r="F525" s="1">
        <v>99.74</v>
      </c>
      <c r="G525" s="1" t="s">
        <v>51</v>
      </c>
      <c r="H525" s="1">
        <v>2017</v>
      </c>
      <c r="I525" s="1" t="s">
        <v>7</v>
      </c>
      <c r="BK525">
        <v>525</v>
      </c>
      <c r="BL525" s="20" t="s">
        <v>64</v>
      </c>
      <c r="BM525" s="17">
        <v>1</v>
      </c>
      <c r="BN525" s="17">
        <v>78.08</v>
      </c>
      <c r="BO525" s="20" t="s">
        <v>55</v>
      </c>
      <c r="BP525" s="17">
        <v>6</v>
      </c>
      <c r="BQ525" s="17">
        <v>93.19</v>
      </c>
      <c r="BR525" s="1" t="s">
        <v>47</v>
      </c>
      <c r="BS525" s="6">
        <v>2016</v>
      </c>
      <c r="BT525" s="1">
        <v>1</v>
      </c>
    </row>
    <row r="526" spans="1:72" x14ac:dyDescent="0.5">
      <c r="A526" t="s">
        <v>2</v>
      </c>
      <c r="B526" s="1">
        <v>6</v>
      </c>
      <c r="C526" s="1">
        <v>98.41</v>
      </c>
      <c r="D526" t="s">
        <v>1</v>
      </c>
      <c r="E526" s="1">
        <v>11</v>
      </c>
      <c r="F526" s="1">
        <v>103.81</v>
      </c>
      <c r="G526" s="1" t="s">
        <v>100</v>
      </c>
      <c r="H526" s="1">
        <v>2018</v>
      </c>
      <c r="I526" s="1" t="s">
        <v>7</v>
      </c>
      <c r="BK526">
        <v>526</v>
      </c>
      <c r="BL526" t="s">
        <v>83</v>
      </c>
      <c r="BM526" s="1">
        <v>0</v>
      </c>
      <c r="BN526" s="1">
        <v>77.97</v>
      </c>
      <c r="BO526" t="s">
        <v>4</v>
      </c>
      <c r="BP526" s="1">
        <v>6</v>
      </c>
      <c r="BQ526" s="1">
        <v>98.02</v>
      </c>
      <c r="BR526" s="1" t="s">
        <v>77</v>
      </c>
      <c r="BS526" s="1">
        <v>2015</v>
      </c>
      <c r="BT526" s="1">
        <v>1</v>
      </c>
    </row>
    <row r="527" spans="1:72" x14ac:dyDescent="0.5">
      <c r="A527" t="s">
        <v>1</v>
      </c>
      <c r="B527" s="1">
        <v>7</v>
      </c>
      <c r="C527" s="1">
        <v>97.92</v>
      </c>
      <c r="D527" t="s">
        <v>63</v>
      </c>
      <c r="E527" s="1">
        <v>8</v>
      </c>
      <c r="F527" s="1">
        <v>95.86</v>
      </c>
      <c r="G527" s="1" t="s">
        <v>100</v>
      </c>
      <c r="H527" s="22">
        <v>2019</v>
      </c>
      <c r="I527" s="22" t="s">
        <v>7</v>
      </c>
      <c r="BK527">
        <v>527</v>
      </c>
      <c r="BL527" s="20" t="s">
        <v>102</v>
      </c>
      <c r="BM527" s="1">
        <v>1</v>
      </c>
      <c r="BN527" s="1">
        <v>77.73</v>
      </c>
      <c r="BO527" s="19" t="s">
        <v>69</v>
      </c>
      <c r="BP527" s="1">
        <v>6</v>
      </c>
      <c r="BQ527" s="1">
        <v>87.61</v>
      </c>
      <c r="BR527" s="19" t="s">
        <v>103</v>
      </c>
      <c r="BS527" s="1">
        <v>2015</v>
      </c>
      <c r="BT527" s="1">
        <v>1</v>
      </c>
    </row>
    <row r="528" spans="1:72" x14ac:dyDescent="0.5">
      <c r="A528" s="20" t="s">
        <v>2</v>
      </c>
      <c r="B528" s="1">
        <v>11</v>
      </c>
      <c r="C528" s="1">
        <v>97.72</v>
      </c>
      <c r="D528" t="s">
        <v>0</v>
      </c>
      <c r="E528" s="1">
        <v>4</v>
      </c>
      <c r="F528" s="1">
        <v>93.33</v>
      </c>
      <c r="G528" s="1" t="s">
        <v>103</v>
      </c>
      <c r="H528" s="1">
        <v>2018</v>
      </c>
      <c r="I528" s="1" t="s">
        <v>7</v>
      </c>
      <c r="BK528">
        <v>528</v>
      </c>
      <c r="BL528" s="20" t="s">
        <v>107</v>
      </c>
      <c r="BM528" s="1">
        <v>2</v>
      </c>
      <c r="BN528" s="1">
        <v>77.66</v>
      </c>
      <c r="BO528" t="s">
        <v>80</v>
      </c>
      <c r="BP528" s="1">
        <v>6</v>
      </c>
      <c r="BQ528" s="1">
        <v>90.45</v>
      </c>
      <c r="BR528" s="1" t="s">
        <v>103</v>
      </c>
      <c r="BS528" s="1">
        <v>2017</v>
      </c>
      <c r="BT528" s="1">
        <v>1</v>
      </c>
    </row>
    <row r="529" spans="1:72" x14ac:dyDescent="0.5">
      <c r="A529" s="19" t="s">
        <v>69</v>
      </c>
      <c r="B529" s="1">
        <v>11</v>
      </c>
      <c r="C529" s="1">
        <v>97.7</v>
      </c>
      <c r="D529" t="s">
        <v>78</v>
      </c>
      <c r="E529" s="1">
        <v>8</v>
      </c>
      <c r="F529" s="1">
        <v>99.17</v>
      </c>
      <c r="G529" s="1" t="s">
        <v>51</v>
      </c>
      <c r="H529" s="1">
        <v>2018</v>
      </c>
      <c r="I529" s="1" t="s">
        <v>7</v>
      </c>
      <c r="BK529">
        <v>529</v>
      </c>
      <c r="BL529" t="s">
        <v>98</v>
      </c>
      <c r="BM529" s="1">
        <v>2</v>
      </c>
      <c r="BN529" s="1">
        <v>77.13</v>
      </c>
      <c r="BO529" s="8" t="s">
        <v>1</v>
      </c>
      <c r="BP529" s="1">
        <v>6</v>
      </c>
      <c r="BQ529" s="1">
        <v>86.28</v>
      </c>
      <c r="BR529" s="1" t="s">
        <v>51</v>
      </c>
      <c r="BS529" s="1">
        <v>2019</v>
      </c>
      <c r="BT529" s="1">
        <v>1</v>
      </c>
    </row>
    <row r="530" spans="1:72" x14ac:dyDescent="0.5">
      <c r="A530" s="20" t="s">
        <v>52</v>
      </c>
      <c r="B530" s="1">
        <v>10</v>
      </c>
      <c r="C530" s="1">
        <v>97.7</v>
      </c>
      <c r="D530" s="19" t="s">
        <v>45</v>
      </c>
      <c r="E530" s="1">
        <v>11</v>
      </c>
      <c r="F530" s="1">
        <v>103.16</v>
      </c>
      <c r="G530" s="19" t="s">
        <v>103</v>
      </c>
      <c r="H530" s="1">
        <v>2015</v>
      </c>
      <c r="I530" s="1" t="s">
        <v>7</v>
      </c>
      <c r="BK530">
        <v>530</v>
      </c>
      <c r="BL530" s="20" t="s">
        <v>53</v>
      </c>
      <c r="BM530" s="1">
        <v>0</v>
      </c>
      <c r="BN530" s="1">
        <v>77.069999999999993</v>
      </c>
      <c r="BO530" t="s">
        <v>50</v>
      </c>
      <c r="BP530" s="1">
        <v>6</v>
      </c>
      <c r="BQ530" s="1">
        <v>106.09</v>
      </c>
      <c r="BR530" s="1" t="s">
        <v>103</v>
      </c>
      <c r="BS530" s="1">
        <v>2016</v>
      </c>
      <c r="BT530" s="1">
        <v>1</v>
      </c>
    </row>
    <row r="531" spans="1:72" x14ac:dyDescent="0.5">
      <c r="A531" s="8" t="s">
        <v>2</v>
      </c>
      <c r="B531" s="1">
        <v>8</v>
      </c>
      <c r="C531" s="1">
        <v>97.41</v>
      </c>
      <c r="D531" s="8" t="s">
        <v>0</v>
      </c>
      <c r="E531" s="1">
        <v>1</v>
      </c>
      <c r="F531" s="1">
        <v>91.18</v>
      </c>
      <c r="G531" s="1" t="s">
        <v>29</v>
      </c>
      <c r="H531" s="1">
        <v>2019</v>
      </c>
      <c r="I531" s="1" t="s">
        <v>7</v>
      </c>
      <c r="BK531">
        <v>531</v>
      </c>
      <c r="BL531" t="s">
        <v>74</v>
      </c>
      <c r="BM531" s="1">
        <v>2</v>
      </c>
      <c r="BN531" s="1">
        <v>76.73</v>
      </c>
      <c r="BO531" s="19" t="s">
        <v>52</v>
      </c>
      <c r="BP531" s="1">
        <v>6</v>
      </c>
      <c r="BQ531" s="1">
        <v>88.33</v>
      </c>
      <c r="BR531" s="1" t="s">
        <v>77</v>
      </c>
      <c r="BS531" s="1">
        <v>2014</v>
      </c>
      <c r="BT531" s="1">
        <v>1</v>
      </c>
    </row>
    <row r="532" spans="1:72" x14ac:dyDescent="0.5">
      <c r="A532" s="19" t="s">
        <v>50</v>
      </c>
      <c r="B532" s="6">
        <v>11</v>
      </c>
      <c r="C532" s="6">
        <v>97.08</v>
      </c>
      <c r="D532" s="19" t="s">
        <v>66</v>
      </c>
      <c r="E532" s="6">
        <v>3</v>
      </c>
      <c r="F532" s="6">
        <v>93.18</v>
      </c>
      <c r="G532" s="1" t="s">
        <v>47</v>
      </c>
      <c r="H532" s="1">
        <v>2014</v>
      </c>
      <c r="I532" s="1" t="s">
        <v>7</v>
      </c>
      <c r="BK532">
        <v>532</v>
      </c>
      <c r="BL532" t="s">
        <v>70</v>
      </c>
      <c r="BM532" s="1">
        <v>2</v>
      </c>
      <c r="BN532" s="1">
        <v>76.59</v>
      </c>
      <c r="BO532" t="s">
        <v>69</v>
      </c>
      <c r="BP532" s="1">
        <v>6</v>
      </c>
      <c r="BQ532" s="1">
        <v>87.82</v>
      </c>
      <c r="BR532" s="1" t="s">
        <v>51</v>
      </c>
      <c r="BS532" s="1">
        <v>2017</v>
      </c>
      <c r="BT532" s="1">
        <v>1</v>
      </c>
    </row>
    <row r="533" spans="1:72" x14ac:dyDescent="0.5">
      <c r="A533" s="20" t="s">
        <v>61</v>
      </c>
      <c r="B533" s="1">
        <v>8</v>
      </c>
      <c r="C533" s="1">
        <v>96.63</v>
      </c>
      <c r="D533" t="s">
        <v>73</v>
      </c>
      <c r="E533" s="1">
        <v>11</v>
      </c>
      <c r="F533" s="1">
        <v>95.36</v>
      </c>
      <c r="G533" s="1" t="s">
        <v>103</v>
      </c>
      <c r="H533" s="1">
        <v>2017</v>
      </c>
      <c r="I533" s="1" t="s">
        <v>7</v>
      </c>
      <c r="BK533">
        <v>533</v>
      </c>
      <c r="BL533" s="20" t="s">
        <v>30</v>
      </c>
      <c r="BM533" s="1">
        <v>4</v>
      </c>
      <c r="BN533" s="1">
        <v>76.06</v>
      </c>
      <c r="BO533" t="s">
        <v>0</v>
      </c>
      <c r="BP533" s="1">
        <v>6</v>
      </c>
      <c r="BQ533" s="1">
        <v>90.82</v>
      </c>
      <c r="BR533" s="1" t="s">
        <v>103</v>
      </c>
      <c r="BS533" s="1">
        <v>2017</v>
      </c>
      <c r="BT533" s="1">
        <v>1</v>
      </c>
    </row>
    <row r="534" spans="1:72" x14ac:dyDescent="0.5">
      <c r="A534" t="s">
        <v>63</v>
      </c>
      <c r="B534" s="1">
        <v>8</v>
      </c>
      <c r="C534" s="1">
        <v>95.86</v>
      </c>
      <c r="D534" t="s">
        <v>1</v>
      </c>
      <c r="E534" s="1">
        <v>7</v>
      </c>
      <c r="F534" s="1">
        <v>97.92</v>
      </c>
      <c r="G534" s="1" t="s">
        <v>100</v>
      </c>
      <c r="H534" s="22">
        <v>2019</v>
      </c>
      <c r="I534" s="22" t="s">
        <v>7</v>
      </c>
      <c r="BK534">
        <v>534</v>
      </c>
      <c r="BL534" s="20" t="s">
        <v>108</v>
      </c>
      <c r="BM534" s="1">
        <v>2</v>
      </c>
      <c r="BN534" s="1">
        <v>76</v>
      </c>
      <c r="BO534" t="s">
        <v>26</v>
      </c>
      <c r="BP534" s="1">
        <v>6</v>
      </c>
      <c r="BQ534" s="1">
        <v>89.04</v>
      </c>
      <c r="BR534" s="1" t="s">
        <v>103</v>
      </c>
      <c r="BS534" s="1">
        <v>2016</v>
      </c>
      <c r="BT534" s="1">
        <v>1</v>
      </c>
    </row>
    <row r="535" spans="1:72" x14ac:dyDescent="0.5">
      <c r="A535" s="20" t="s">
        <v>73</v>
      </c>
      <c r="B535" s="1">
        <v>11</v>
      </c>
      <c r="C535" s="1">
        <v>95.36</v>
      </c>
      <c r="D535" t="s">
        <v>61</v>
      </c>
      <c r="E535" s="1">
        <v>8</v>
      </c>
      <c r="F535" s="1">
        <v>96.63</v>
      </c>
      <c r="G535" s="1" t="s">
        <v>103</v>
      </c>
      <c r="H535" s="1">
        <v>2017</v>
      </c>
      <c r="I535" s="1" t="s">
        <v>7</v>
      </c>
      <c r="BK535">
        <v>535</v>
      </c>
      <c r="BL535" t="s">
        <v>67</v>
      </c>
      <c r="BM535" s="1">
        <v>1</v>
      </c>
      <c r="BN535" s="1">
        <v>75.349999999999994</v>
      </c>
      <c r="BO535" t="s">
        <v>0</v>
      </c>
      <c r="BP535" s="1">
        <v>6</v>
      </c>
      <c r="BQ535" s="1">
        <v>90.54</v>
      </c>
      <c r="BR535" s="1" t="s">
        <v>100</v>
      </c>
      <c r="BS535" s="1">
        <v>2018</v>
      </c>
      <c r="BT535" s="1">
        <v>1</v>
      </c>
    </row>
    <row r="536" spans="1:72" x14ac:dyDescent="0.5">
      <c r="A536" s="19" t="s">
        <v>45</v>
      </c>
      <c r="B536" s="6">
        <v>3</v>
      </c>
      <c r="C536" s="6">
        <v>94.25</v>
      </c>
      <c r="D536" s="19" t="s">
        <v>50</v>
      </c>
      <c r="E536" s="6">
        <v>11</v>
      </c>
      <c r="F536" s="6">
        <v>99.63</v>
      </c>
      <c r="G536" s="1" t="s">
        <v>47</v>
      </c>
      <c r="H536" s="1">
        <v>2015</v>
      </c>
      <c r="I536" s="1" t="s">
        <v>7</v>
      </c>
      <c r="BK536">
        <v>536</v>
      </c>
      <c r="BL536" t="s">
        <v>101</v>
      </c>
      <c r="BM536" s="1">
        <v>1</v>
      </c>
      <c r="BN536" s="1">
        <v>74.87</v>
      </c>
      <c r="BO536" t="s">
        <v>3</v>
      </c>
      <c r="BP536" s="1">
        <v>6</v>
      </c>
      <c r="BQ536" s="1">
        <v>87.58</v>
      </c>
      <c r="BR536" s="1" t="s">
        <v>100</v>
      </c>
      <c r="BS536" s="22">
        <v>2019</v>
      </c>
      <c r="BT536" s="22">
        <v>1</v>
      </c>
    </row>
    <row r="537" spans="1:72" x14ac:dyDescent="0.5">
      <c r="A537" t="s">
        <v>55</v>
      </c>
      <c r="B537" s="1">
        <v>4</v>
      </c>
      <c r="C537" s="1">
        <v>94.22</v>
      </c>
      <c r="D537" t="s">
        <v>54</v>
      </c>
      <c r="E537" s="1">
        <v>11</v>
      </c>
      <c r="F537" s="1">
        <v>99.63</v>
      </c>
      <c r="G537" s="1" t="s">
        <v>77</v>
      </c>
      <c r="H537" s="1">
        <v>2016</v>
      </c>
      <c r="I537" s="1" t="s">
        <v>7</v>
      </c>
      <c r="BK537">
        <v>537</v>
      </c>
      <c r="BL537" s="19" t="s">
        <v>65</v>
      </c>
      <c r="BM537" s="6">
        <v>3</v>
      </c>
      <c r="BN537" s="6">
        <v>74.77</v>
      </c>
      <c r="BO537" s="19" t="s">
        <v>4</v>
      </c>
      <c r="BP537" s="6">
        <v>6</v>
      </c>
      <c r="BQ537" s="6">
        <v>79.64</v>
      </c>
      <c r="BR537" s="6" t="s">
        <v>47</v>
      </c>
      <c r="BS537" s="6">
        <v>2016</v>
      </c>
      <c r="BT537" s="1">
        <v>1</v>
      </c>
    </row>
    <row r="538" spans="1:72" x14ac:dyDescent="0.5">
      <c r="A538" s="20" t="s">
        <v>0</v>
      </c>
      <c r="B538" s="1">
        <v>4</v>
      </c>
      <c r="C538" s="1">
        <v>93.33</v>
      </c>
      <c r="D538" t="s">
        <v>2</v>
      </c>
      <c r="E538" s="1">
        <v>11</v>
      </c>
      <c r="F538" s="1">
        <v>97.72</v>
      </c>
      <c r="G538" s="1" t="s">
        <v>103</v>
      </c>
      <c r="H538" s="1">
        <v>2018</v>
      </c>
      <c r="I538" s="1" t="s">
        <v>7</v>
      </c>
      <c r="BK538">
        <v>538</v>
      </c>
      <c r="BL538" t="s">
        <v>87</v>
      </c>
      <c r="BM538" s="1">
        <v>0</v>
      </c>
      <c r="BN538" s="1">
        <v>73.3</v>
      </c>
      <c r="BO538" t="s">
        <v>80</v>
      </c>
      <c r="BP538" s="1">
        <v>6</v>
      </c>
      <c r="BQ538" s="1">
        <v>94.93</v>
      </c>
      <c r="BR538" s="1" t="s">
        <v>51</v>
      </c>
      <c r="BS538" s="1">
        <v>2017</v>
      </c>
      <c r="BT538" s="1">
        <v>1</v>
      </c>
    </row>
    <row r="539" spans="1:72" x14ac:dyDescent="0.5">
      <c r="A539" s="19" t="s">
        <v>66</v>
      </c>
      <c r="B539" s="6">
        <v>3</v>
      </c>
      <c r="C539" s="6">
        <v>93.18</v>
      </c>
      <c r="D539" s="19" t="s">
        <v>50</v>
      </c>
      <c r="E539" s="6">
        <v>11</v>
      </c>
      <c r="F539" s="6">
        <v>97.08</v>
      </c>
      <c r="G539" s="1" t="s">
        <v>47</v>
      </c>
      <c r="H539" s="1">
        <v>2014</v>
      </c>
      <c r="I539" s="1" t="s">
        <v>7</v>
      </c>
      <c r="BK539">
        <v>539</v>
      </c>
      <c r="BL539" s="19" t="s">
        <v>30</v>
      </c>
      <c r="BM539" s="6">
        <v>0</v>
      </c>
      <c r="BN539" s="6">
        <v>72.900000000000006</v>
      </c>
      <c r="BO539" s="19" t="s">
        <v>4</v>
      </c>
      <c r="BP539" s="6">
        <v>6</v>
      </c>
      <c r="BQ539" s="6">
        <v>95.94</v>
      </c>
      <c r="BR539" s="1" t="s">
        <v>47</v>
      </c>
      <c r="BS539" s="1">
        <v>2015</v>
      </c>
      <c r="BT539" s="1">
        <v>1</v>
      </c>
    </row>
    <row r="540" spans="1:72" x14ac:dyDescent="0.5">
      <c r="A540" s="8" t="s">
        <v>0</v>
      </c>
      <c r="B540" s="1">
        <v>1</v>
      </c>
      <c r="C540" s="1">
        <v>91.18</v>
      </c>
      <c r="D540" s="8" t="s">
        <v>2</v>
      </c>
      <c r="E540" s="1">
        <v>8</v>
      </c>
      <c r="F540" s="1">
        <v>97.41</v>
      </c>
      <c r="G540" s="1" t="s">
        <v>29</v>
      </c>
      <c r="H540" s="1">
        <v>2019</v>
      </c>
      <c r="I540" s="1" t="s">
        <v>7</v>
      </c>
      <c r="BK540">
        <v>540</v>
      </c>
      <c r="BL540" s="19" t="s">
        <v>74</v>
      </c>
      <c r="BM540" s="6">
        <v>0</v>
      </c>
      <c r="BN540" s="6">
        <v>72.52</v>
      </c>
      <c r="BO540" s="19" t="s">
        <v>69</v>
      </c>
      <c r="BP540" s="6">
        <v>6</v>
      </c>
      <c r="BQ540" s="6">
        <v>94.93</v>
      </c>
      <c r="BR540" s="1" t="s">
        <v>47</v>
      </c>
      <c r="BS540" s="1">
        <v>2014</v>
      </c>
      <c r="BT540" s="1">
        <v>1</v>
      </c>
    </row>
    <row r="541" spans="1:72" x14ac:dyDescent="0.5">
      <c r="C541">
        <f>AVERAGE(C1:C540)</f>
        <v>93.810666666666691</v>
      </c>
      <c r="F541">
        <f>AVERAGE(F1:F540)</f>
        <v>93.810666666666663</v>
      </c>
      <c r="BK541">
        <v>541</v>
      </c>
      <c r="BL541" s="16" t="s">
        <v>30</v>
      </c>
      <c r="BM541" s="17">
        <v>4</v>
      </c>
      <c r="BN541" s="17">
        <v>69.900000000000006</v>
      </c>
      <c r="BO541" s="16" t="s">
        <v>75</v>
      </c>
      <c r="BP541" s="17">
        <v>6</v>
      </c>
      <c r="BQ541" s="17">
        <v>78.23</v>
      </c>
      <c r="BR541" s="1" t="s">
        <v>47</v>
      </c>
      <c r="BS541" s="1">
        <v>2013</v>
      </c>
      <c r="BT541" s="1">
        <v>1</v>
      </c>
    </row>
    <row r="542" spans="1:72" x14ac:dyDescent="0.5">
      <c r="C542" s="1">
        <v>93.810670000000002</v>
      </c>
      <c r="BK542">
        <v>542</v>
      </c>
      <c r="BL542" t="s">
        <v>79</v>
      </c>
      <c r="BM542" s="1">
        <v>0</v>
      </c>
      <c r="BN542" s="1">
        <v>63.2</v>
      </c>
      <c r="BO542" t="s">
        <v>26</v>
      </c>
      <c r="BP542" s="1">
        <v>6</v>
      </c>
      <c r="BQ542" s="1">
        <v>95.94</v>
      </c>
      <c r="BR542" s="1" t="s">
        <v>77</v>
      </c>
      <c r="BS542" s="1">
        <v>2017</v>
      </c>
      <c r="BT542" s="1">
        <v>1</v>
      </c>
    </row>
  </sheetData>
  <sortState ref="BL1:BT542">
    <sortCondition descending="1" ref="BN1:BN54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41"/>
  <sheetViews>
    <sheetView tabSelected="1"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93" ht="28.7" x14ac:dyDescent="0.5">
      <c r="A1" t="s">
        <v>76</v>
      </c>
      <c r="B1" s="1">
        <v>1</v>
      </c>
      <c r="C1" s="1">
        <v>81.31</v>
      </c>
      <c r="D1" t="s">
        <v>26</v>
      </c>
      <c r="E1" s="1">
        <v>6</v>
      </c>
      <c r="F1" s="1">
        <v>94.11</v>
      </c>
      <c r="G1" s="1" t="s">
        <v>77</v>
      </c>
      <c r="H1" s="1">
        <v>2015</v>
      </c>
      <c r="I1" s="1">
        <v>1</v>
      </c>
      <c r="K1" s="2" t="s">
        <v>8</v>
      </c>
      <c r="L1" s="3" t="s">
        <v>9</v>
      </c>
      <c r="M1" s="3" t="s">
        <v>10</v>
      </c>
      <c r="N1" s="3" t="s">
        <v>11</v>
      </c>
      <c r="O1" s="3" t="s">
        <v>37</v>
      </c>
      <c r="P1" s="3" t="s">
        <v>31</v>
      </c>
      <c r="Q1" s="3" t="s">
        <v>32</v>
      </c>
      <c r="R1" s="3" t="s">
        <v>33</v>
      </c>
      <c r="S1" s="3" t="s">
        <v>38</v>
      </c>
      <c r="T1" s="3" t="s">
        <v>39</v>
      </c>
      <c r="U1" s="3" t="s">
        <v>13</v>
      </c>
      <c r="V1" s="3" t="s">
        <v>12</v>
      </c>
      <c r="W1" s="3" t="s">
        <v>34</v>
      </c>
      <c r="X1" s="3" t="s">
        <v>40</v>
      </c>
      <c r="Y1" s="3" t="s">
        <v>14</v>
      </c>
      <c r="Z1" s="3" t="s">
        <v>15</v>
      </c>
      <c r="AA1" s="3" t="s">
        <v>16</v>
      </c>
      <c r="AB1" s="3" t="s">
        <v>17</v>
      </c>
      <c r="AC1" s="3" t="s">
        <v>41</v>
      </c>
      <c r="AD1" s="3" t="s">
        <v>42</v>
      </c>
      <c r="AQ1" s="2" t="s">
        <v>8</v>
      </c>
      <c r="AR1" s="3" t="s">
        <v>9</v>
      </c>
      <c r="AS1" s="3" t="s">
        <v>10</v>
      </c>
      <c r="AT1" s="3" t="s">
        <v>11</v>
      </c>
      <c r="AU1" s="3" t="s">
        <v>37</v>
      </c>
      <c r="AV1" s="3" t="s">
        <v>31</v>
      </c>
      <c r="AW1" s="3" t="s">
        <v>32</v>
      </c>
      <c r="AX1" s="3" t="s">
        <v>33</v>
      </c>
      <c r="AY1" s="3" t="s">
        <v>38</v>
      </c>
      <c r="AZ1" s="3" t="s">
        <v>39</v>
      </c>
      <c r="BA1" s="3" t="s">
        <v>13</v>
      </c>
      <c r="BB1" s="3" t="s">
        <v>12</v>
      </c>
      <c r="BC1" s="3" t="s">
        <v>34</v>
      </c>
      <c r="BD1" s="3" t="s">
        <v>40</v>
      </c>
      <c r="BE1" s="3" t="s">
        <v>14</v>
      </c>
      <c r="BF1" s="3" t="s">
        <v>15</v>
      </c>
      <c r="BG1" s="3" t="s">
        <v>16</v>
      </c>
      <c r="BH1" s="3" t="s">
        <v>17</v>
      </c>
      <c r="BI1" s="3" t="s">
        <v>41</v>
      </c>
      <c r="BJ1" s="3" t="s">
        <v>42</v>
      </c>
      <c r="BV1" s="2" t="s">
        <v>8</v>
      </c>
      <c r="BW1" s="3" t="s">
        <v>9</v>
      </c>
      <c r="BX1" s="3" t="s">
        <v>10</v>
      </c>
      <c r="BY1" s="3" t="s">
        <v>11</v>
      </c>
      <c r="BZ1" s="3" t="s">
        <v>37</v>
      </c>
      <c r="CA1" s="3" t="s">
        <v>31</v>
      </c>
      <c r="CB1" s="3" t="s">
        <v>32</v>
      </c>
      <c r="CC1" s="3" t="s">
        <v>33</v>
      </c>
      <c r="CD1" s="3" t="s">
        <v>38</v>
      </c>
      <c r="CE1" s="3" t="s">
        <v>39</v>
      </c>
      <c r="CF1" s="3" t="s">
        <v>13</v>
      </c>
      <c r="CG1" s="3" t="s">
        <v>12</v>
      </c>
      <c r="CH1" s="3" t="s">
        <v>34</v>
      </c>
      <c r="CI1" s="3" t="s">
        <v>40</v>
      </c>
      <c r="CJ1" s="3" t="s">
        <v>14</v>
      </c>
      <c r="CK1" s="3" t="s">
        <v>15</v>
      </c>
      <c r="CL1" s="3" t="s">
        <v>16</v>
      </c>
      <c r="CM1" s="3" t="s">
        <v>17</v>
      </c>
      <c r="CN1" s="3" t="s">
        <v>41</v>
      </c>
      <c r="CO1" s="3" t="s">
        <v>42</v>
      </c>
    </row>
    <row r="2" spans="1:93" x14ac:dyDescent="0.5">
      <c r="A2" t="s">
        <v>76</v>
      </c>
      <c r="B2" s="1">
        <v>4</v>
      </c>
      <c r="C2" s="1">
        <v>87.12</v>
      </c>
      <c r="D2" t="s">
        <v>69</v>
      </c>
      <c r="E2" s="1">
        <v>6</v>
      </c>
      <c r="F2" s="1">
        <v>90.94</v>
      </c>
      <c r="G2" s="1" t="s">
        <v>77</v>
      </c>
      <c r="H2" s="1">
        <v>2016</v>
      </c>
      <c r="I2" s="1">
        <v>1</v>
      </c>
      <c r="K2" t="s">
        <v>76</v>
      </c>
      <c r="L2">
        <v>3</v>
      </c>
      <c r="M2">
        <v>0</v>
      </c>
      <c r="N2">
        <v>3</v>
      </c>
      <c r="O2">
        <v>0</v>
      </c>
      <c r="P2">
        <v>7</v>
      </c>
      <c r="Q2">
        <v>18</v>
      </c>
      <c r="R2">
        <v>-11</v>
      </c>
      <c r="S2">
        <v>2.3333333333333335</v>
      </c>
      <c r="T2">
        <v>6</v>
      </c>
      <c r="U2">
        <v>-3.6666666666666665</v>
      </c>
      <c r="V2">
        <v>84.643333333333331</v>
      </c>
      <c r="W2">
        <v>91.113333333333344</v>
      </c>
      <c r="X2">
        <v>-6.4700000000000131</v>
      </c>
      <c r="Y2">
        <v>87.12</v>
      </c>
      <c r="Z2">
        <v>81.31</v>
      </c>
      <c r="AA2">
        <v>94.11</v>
      </c>
      <c r="AB2">
        <v>88.29</v>
      </c>
      <c r="AC2">
        <v>1</v>
      </c>
      <c r="AD2">
        <v>0</v>
      </c>
      <c r="AH2" s="16" t="s">
        <v>71</v>
      </c>
      <c r="AI2" s="17">
        <v>0</v>
      </c>
      <c r="AJ2" s="17">
        <v>80.14</v>
      </c>
      <c r="AK2" s="16" t="s">
        <v>3</v>
      </c>
      <c r="AL2" s="17">
        <v>6</v>
      </c>
      <c r="AM2" s="17">
        <v>100.2</v>
      </c>
      <c r="AN2" s="1" t="s">
        <v>47</v>
      </c>
      <c r="AO2" s="1">
        <v>2013</v>
      </c>
      <c r="AP2" s="1">
        <v>1</v>
      </c>
      <c r="AQ2" t="str">
        <f t="shared" ref="AQ2:AQ10" si="0">AH2</f>
        <v>Jamie Mathers</v>
      </c>
      <c r="AR2">
        <f>AS2+AT2</f>
        <v>1</v>
      </c>
      <c r="AS2">
        <f t="shared" ref="AS2:AS10" si="1">IF(AI2&gt;AL2, (1), (0))</f>
        <v>0</v>
      </c>
      <c r="AT2">
        <f t="shared" ref="AT2:AT10" si="2">IF(AI2&lt;AL2, (1), (0))</f>
        <v>1</v>
      </c>
      <c r="AV2">
        <f t="shared" ref="AV2:AV10" si="3">AI2</f>
        <v>0</v>
      </c>
      <c r="AW2">
        <f t="shared" ref="AW2:AW10" si="4">AL2</f>
        <v>6</v>
      </c>
      <c r="AX2">
        <f>AV2-AW2</f>
        <v>-6</v>
      </c>
      <c r="BB2">
        <f>AJ2:AJ19</f>
        <v>80.14</v>
      </c>
      <c r="BC2">
        <f>AM2:AM19</f>
        <v>100.2</v>
      </c>
      <c r="BE2">
        <f t="shared" ref="BE2:BE10" si="5">AJ2</f>
        <v>80.14</v>
      </c>
      <c r="BF2">
        <f t="shared" ref="BF2:BF10" si="6">AJ2</f>
        <v>80.14</v>
      </c>
      <c r="BG2">
        <f t="shared" ref="BG2:BG10" si="7">AM2</f>
        <v>100.2</v>
      </c>
      <c r="BH2">
        <f t="shared" ref="BH2:BH10" si="8">AM2</f>
        <v>100.2</v>
      </c>
      <c r="BI2">
        <f t="shared" ref="BI2:BI17" si="9">AP2</f>
        <v>1</v>
      </c>
      <c r="BM2" s="16" t="s">
        <v>3</v>
      </c>
      <c r="BN2" s="17">
        <v>6</v>
      </c>
      <c r="BO2" s="17">
        <v>100.2</v>
      </c>
      <c r="BP2" s="16" t="s">
        <v>71</v>
      </c>
      <c r="BQ2" s="17">
        <v>0</v>
      </c>
      <c r="BR2" s="17">
        <v>80.14</v>
      </c>
      <c r="BS2" s="1" t="s">
        <v>47</v>
      </c>
      <c r="BT2" s="1">
        <v>2013</v>
      </c>
      <c r="BU2" s="1">
        <v>1</v>
      </c>
      <c r="BV2" t="str">
        <f t="shared" ref="BV2:BV11" si="10">BM2</f>
        <v>Simon Whitlock</v>
      </c>
      <c r="BW2">
        <f>BX2+BY2</f>
        <v>1</v>
      </c>
      <c r="BX2">
        <f t="shared" ref="BX2:BX11" si="11">IF(BN2&gt;BQ2, (1), (0))</f>
        <v>1</v>
      </c>
      <c r="BY2">
        <f t="shared" ref="BY2:BY11" si="12">IF(BN2&lt;BQ2, (1), (0))</f>
        <v>0</v>
      </c>
      <c r="CA2">
        <f t="shared" ref="CA2:CA11" si="13">BN2</f>
        <v>6</v>
      </c>
      <c r="CB2">
        <f t="shared" ref="CB2:CB11" si="14">BQ2</f>
        <v>0</v>
      </c>
      <c r="CC2">
        <f>CA2-CB2</f>
        <v>6</v>
      </c>
      <c r="CG2">
        <f>BO2:BO19</f>
        <v>100.2</v>
      </c>
      <c r="CH2">
        <f>BR2:BR19</f>
        <v>80.14</v>
      </c>
      <c r="CJ2">
        <f t="shared" ref="CJ2:CJ11" si="15">BO2</f>
        <v>100.2</v>
      </c>
      <c r="CK2">
        <f t="shared" ref="CK2:CK11" si="16">BO2</f>
        <v>100.2</v>
      </c>
      <c r="CL2">
        <f t="shared" ref="CL2:CL11" si="17">BR2</f>
        <v>80.14</v>
      </c>
      <c r="CM2">
        <f t="shared" ref="CM2:CM11" si="18">BR2</f>
        <v>80.14</v>
      </c>
      <c r="CN2">
        <f t="shared" ref="CN2:CN11" si="19">BU2</f>
        <v>1</v>
      </c>
    </row>
    <row r="3" spans="1:93" x14ac:dyDescent="0.5">
      <c r="A3" t="s">
        <v>76</v>
      </c>
      <c r="B3" s="1">
        <v>2</v>
      </c>
      <c r="C3" s="1">
        <v>85.5</v>
      </c>
      <c r="D3" t="s">
        <v>78</v>
      </c>
      <c r="E3" s="1">
        <v>6</v>
      </c>
      <c r="F3" s="1">
        <v>88.29</v>
      </c>
      <c r="G3" s="1" t="s">
        <v>77</v>
      </c>
      <c r="H3" s="1">
        <v>2017</v>
      </c>
      <c r="I3" s="1">
        <v>1</v>
      </c>
      <c r="K3" t="s">
        <v>58</v>
      </c>
      <c r="L3">
        <v>2</v>
      </c>
      <c r="M3">
        <v>1</v>
      </c>
      <c r="N3">
        <v>1</v>
      </c>
      <c r="O3">
        <v>50</v>
      </c>
      <c r="P3">
        <v>7</v>
      </c>
      <c r="Q3">
        <v>12</v>
      </c>
      <c r="R3">
        <v>-5</v>
      </c>
      <c r="S3">
        <v>3.5</v>
      </c>
      <c r="T3">
        <v>6</v>
      </c>
      <c r="U3">
        <v>-2.5</v>
      </c>
      <c r="V3">
        <v>85.65</v>
      </c>
      <c r="W3">
        <v>93.02</v>
      </c>
      <c r="X3">
        <v>-7.37</v>
      </c>
      <c r="Y3">
        <v>90.04</v>
      </c>
      <c r="Z3">
        <v>81.260000000000005</v>
      </c>
      <c r="AA3">
        <v>99.82</v>
      </c>
      <c r="AB3">
        <v>86.22</v>
      </c>
      <c r="AC3" t="s">
        <v>5</v>
      </c>
      <c r="AD3">
        <v>0</v>
      </c>
      <c r="AQ3">
        <f t="shared" si="0"/>
        <v>0</v>
      </c>
      <c r="AR3">
        <f t="shared" ref="AR3:AR10" si="20">AS3+AT3</f>
        <v>0</v>
      </c>
      <c r="AS3">
        <f t="shared" si="1"/>
        <v>0</v>
      </c>
      <c r="AT3">
        <f t="shared" si="2"/>
        <v>0</v>
      </c>
      <c r="AV3">
        <f t="shared" si="3"/>
        <v>0</v>
      </c>
      <c r="AW3">
        <f t="shared" si="4"/>
        <v>0</v>
      </c>
      <c r="AX3">
        <f t="shared" ref="AX3:AX10" si="21">AV3-AW3</f>
        <v>0</v>
      </c>
      <c r="BE3">
        <f t="shared" si="5"/>
        <v>0</v>
      </c>
      <c r="BF3">
        <f t="shared" si="6"/>
        <v>0</v>
      </c>
      <c r="BG3">
        <f t="shared" si="7"/>
        <v>0</v>
      </c>
      <c r="BH3">
        <f t="shared" si="8"/>
        <v>0</v>
      </c>
      <c r="BI3">
        <f t="shared" si="9"/>
        <v>0</v>
      </c>
      <c r="BM3" s="16" t="s">
        <v>3</v>
      </c>
      <c r="BN3" s="17">
        <v>8</v>
      </c>
      <c r="BO3" s="17">
        <v>99.82</v>
      </c>
      <c r="BP3" s="16" t="s">
        <v>58</v>
      </c>
      <c r="BQ3" s="17">
        <v>1</v>
      </c>
      <c r="BR3" s="17">
        <v>81.260000000000005</v>
      </c>
      <c r="BS3" s="1" t="s">
        <v>47</v>
      </c>
      <c r="BT3" s="1">
        <v>2013</v>
      </c>
      <c r="BU3" s="1" t="s">
        <v>5</v>
      </c>
      <c r="BV3" t="str">
        <f t="shared" si="10"/>
        <v>Simon Whitlock</v>
      </c>
      <c r="BW3">
        <f t="shared" ref="BW3:BW11" si="22">BX3+BY3</f>
        <v>1</v>
      </c>
      <c r="BX3">
        <f t="shared" si="11"/>
        <v>1</v>
      </c>
      <c r="BY3">
        <f t="shared" si="12"/>
        <v>0</v>
      </c>
      <c r="CA3">
        <f t="shared" si="13"/>
        <v>8</v>
      </c>
      <c r="CB3">
        <f t="shared" si="14"/>
        <v>1</v>
      </c>
      <c r="CC3">
        <f t="shared" ref="CC3:CC11" si="23">CA3-CB3</f>
        <v>7</v>
      </c>
      <c r="CG3">
        <f t="shared" ref="CG3:CG33" si="24">BO3:BO20</f>
        <v>99.82</v>
      </c>
      <c r="CH3">
        <f t="shared" ref="CH3:CH33" si="25">BR3:BR20</f>
        <v>81.260000000000005</v>
      </c>
      <c r="CJ3">
        <f t="shared" si="15"/>
        <v>99.82</v>
      </c>
      <c r="CK3">
        <f t="shared" si="16"/>
        <v>99.82</v>
      </c>
      <c r="CL3">
        <f t="shared" si="17"/>
        <v>81.260000000000005</v>
      </c>
      <c r="CM3">
        <f t="shared" si="18"/>
        <v>81.260000000000005</v>
      </c>
      <c r="CN3" t="str">
        <f t="shared" si="19"/>
        <v>qf</v>
      </c>
    </row>
    <row r="4" spans="1:93" x14ac:dyDescent="0.5">
      <c r="A4" s="16" t="s">
        <v>45</v>
      </c>
      <c r="B4" s="17">
        <v>6</v>
      </c>
      <c r="C4" s="17">
        <v>103.7</v>
      </c>
      <c r="D4" s="16" t="s">
        <v>46</v>
      </c>
      <c r="E4" s="17">
        <v>1</v>
      </c>
      <c r="F4" s="17">
        <v>80.06</v>
      </c>
      <c r="G4" s="1" t="s">
        <v>47</v>
      </c>
      <c r="H4" s="1">
        <v>2013</v>
      </c>
      <c r="I4" s="1">
        <v>1</v>
      </c>
      <c r="K4" t="s">
        <v>45</v>
      </c>
      <c r="L4">
        <v>21</v>
      </c>
      <c r="M4">
        <v>15</v>
      </c>
      <c r="N4">
        <v>6</v>
      </c>
      <c r="O4">
        <v>71.428569999999993</v>
      </c>
      <c r="P4">
        <v>155</v>
      </c>
      <c r="Q4">
        <v>134</v>
      </c>
      <c r="R4">
        <v>21</v>
      </c>
      <c r="S4">
        <v>7.3809519999999997</v>
      </c>
      <c r="T4">
        <v>6.3809519999999997</v>
      </c>
      <c r="U4">
        <v>1</v>
      </c>
      <c r="V4">
        <v>96.817139999999995</v>
      </c>
      <c r="W4">
        <v>94.253330000000005</v>
      </c>
      <c r="X4">
        <v>2.5638100000000001</v>
      </c>
      <c r="Y4">
        <v>103.7</v>
      </c>
      <c r="Z4">
        <v>89.14</v>
      </c>
      <c r="AA4">
        <v>107.57</v>
      </c>
      <c r="AB4">
        <v>78.45</v>
      </c>
      <c r="AC4" t="s">
        <v>115</v>
      </c>
      <c r="AD4">
        <v>1</v>
      </c>
      <c r="AQ4">
        <f t="shared" si="0"/>
        <v>0</v>
      </c>
      <c r="AR4">
        <f t="shared" si="20"/>
        <v>0</v>
      </c>
      <c r="AS4">
        <f t="shared" si="1"/>
        <v>0</v>
      </c>
      <c r="AT4">
        <f t="shared" si="2"/>
        <v>0</v>
      </c>
      <c r="AV4">
        <f t="shared" si="3"/>
        <v>0</v>
      </c>
      <c r="AW4">
        <f t="shared" si="4"/>
        <v>0</v>
      </c>
      <c r="AX4">
        <f t="shared" si="21"/>
        <v>0</v>
      </c>
      <c r="BE4">
        <f t="shared" si="5"/>
        <v>0</v>
      </c>
      <c r="BF4">
        <f t="shared" si="6"/>
        <v>0</v>
      </c>
      <c r="BG4">
        <f t="shared" si="7"/>
        <v>0</v>
      </c>
      <c r="BH4">
        <f t="shared" si="8"/>
        <v>0</v>
      </c>
      <c r="BI4">
        <f t="shared" si="9"/>
        <v>0</v>
      </c>
      <c r="BM4" s="19" t="s">
        <v>3</v>
      </c>
      <c r="BN4" s="6">
        <v>6</v>
      </c>
      <c r="BO4" s="6">
        <v>93.52</v>
      </c>
      <c r="BP4" s="19" t="s">
        <v>65</v>
      </c>
      <c r="BQ4" s="6">
        <v>2</v>
      </c>
      <c r="BR4" s="6">
        <v>90.1</v>
      </c>
      <c r="BS4" s="1" t="s">
        <v>47</v>
      </c>
      <c r="BT4" s="1">
        <v>2014</v>
      </c>
      <c r="BU4" s="1">
        <v>1</v>
      </c>
      <c r="BV4" t="str">
        <f t="shared" si="10"/>
        <v>Simon Whitlock</v>
      </c>
      <c r="BW4">
        <f t="shared" si="22"/>
        <v>1</v>
      </c>
      <c r="BX4">
        <f t="shared" si="11"/>
        <v>1</v>
      </c>
      <c r="BY4">
        <f t="shared" si="12"/>
        <v>0</v>
      </c>
      <c r="CA4">
        <f t="shared" si="13"/>
        <v>6</v>
      </c>
      <c r="CB4">
        <f t="shared" si="14"/>
        <v>2</v>
      </c>
      <c r="CC4">
        <f t="shared" si="23"/>
        <v>4</v>
      </c>
      <c r="CG4">
        <f t="shared" si="24"/>
        <v>93.52</v>
      </c>
      <c r="CH4">
        <f t="shared" si="25"/>
        <v>90.1</v>
      </c>
      <c r="CJ4">
        <f t="shared" si="15"/>
        <v>93.52</v>
      </c>
      <c r="CK4">
        <f t="shared" si="16"/>
        <v>93.52</v>
      </c>
      <c r="CL4">
        <f t="shared" si="17"/>
        <v>90.1</v>
      </c>
      <c r="CM4">
        <f t="shared" si="18"/>
        <v>90.1</v>
      </c>
      <c r="CN4">
        <f t="shared" si="19"/>
        <v>1</v>
      </c>
    </row>
    <row r="5" spans="1:93" x14ac:dyDescent="0.5">
      <c r="A5" s="16" t="s">
        <v>45</v>
      </c>
      <c r="B5" s="6">
        <v>8</v>
      </c>
      <c r="C5" s="6">
        <v>99.02</v>
      </c>
      <c r="D5" s="18" t="s">
        <v>48</v>
      </c>
      <c r="E5" s="6">
        <v>5</v>
      </c>
      <c r="F5" s="6">
        <v>97.19</v>
      </c>
      <c r="G5" s="1" t="s">
        <v>47</v>
      </c>
      <c r="H5" s="1">
        <v>2013</v>
      </c>
      <c r="I5" s="1" t="s">
        <v>5</v>
      </c>
      <c r="K5" t="s">
        <v>99</v>
      </c>
      <c r="L5">
        <v>1</v>
      </c>
      <c r="M5">
        <v>0</v>
      </c>
      <c r="N5">
        <v>1</v>
      </c>
      <c r="O5">
        <v>0</v>
      </c>
      <c r="P5">
        <v>2</v>
      </c>
      <c r="Q5">
        <v>6</v>
      </c>
      <c r="R5">
        <v>-4</v>
      </c>
      <c r="S5">
        <v>2</v>
      </c>
      <c r="T5">
        <v>6</v>
      </c>
      <c r="U5">
        <v>-4</v>
      </c>
      <c r="V5">
        <v>78.48</v>
      </c>
      <c r="W5">
        <v>98.77</v>
      </c>
      <c r="X5">
        <v>-20.289999999999992</v>
      </c>
      <c r="Y5" s="1">
        <v>78.48</v>
      </c>
      <c r="Z5" s="1">
        <v>78.48</v>
      </c>
      <c r="AA5">
        <v>98.77</v>
      </c>
      <c r="AB5">
        <v>98.77</v>
      </c>
      <c r="AC5">
        <v>1</v>
      </c>
      <c r="AD5">
        <v>0</v>
      </c>
      <c r="AQ5">
        <f t="shared" si="0"/>
        <v>0</v>
      </c>
      <c r="AR5">
        <f t="shared" si="20"/>
        <v>0</v>
      </c>
      <c r="AS5">
        <f t="shared" si="1"/>
        <v>0</v>
      </c>
      <c r="AT5">
        <f t="shared" si="2"/>
        <v>0</v>
      </c>
      <c r="AV5">
        <f t="shared" si="3"/>
        <v>0</v>
      </c>
      <c r="AW5">
        <f t="shared" si="4"/>
        <v>0</v>
      </c>
      <c r="AX5">
        <f t="shared" si="21"/>
        <v>0</v>
      </c>
      <c r="BE5">
        <f t="shared" si="5"/>
        <v>0</v>
      </c>
      <c r="BF5">
        <f t="shared" si="6"/>
        <v>0</v>
      </c>
      <c r="BG5">
        <f t="shared" si="7"/>
        <v>0</v>
      </c>
      <c r="BH5">
        <f t="shared" si="8"/>
        <v>0</v>
      </c>
      <c r="BI5">
        <f t="shared" si="9"/>
        <v>0</v>
      </c>
      <c r="BM5" s="18" t="s">
        <v>3</v>
      </c>
      <c r="BN5" s="6">
        <v>6</v>
      </c>
      <c r="BO5" s="6">
        <v>96.61</v>
      </c>
      <c r="BP5" s="18" t="s">
        <v>50</v>
      </c>
      <c r="BQ5" s="6">
        <v>10</v>
      </c>
      <c r="BR5" s="6">
        <v>109.42</v>
      </c>
      <c r="BS5" s="1" t="s">
        <v>47</v>
      </c>
      <c r="BT5" s="1">
        <v>2013</v>
      </c>
      <c r="BU5" s="1" t="s">
        <v>6</v>
      </c>
      <c r="BV5" t="str">
        <f t="shared" si="10"/>
        <v>Simon Whitlock</v>
      </c>
      <c r="BW5">
        <f t="shared" si="22"/>
        <v>1</v>
      </c>
      <c r="BX5">
        <f t="shared" si="11"/>
        <v>0</v>
      </c>
      <c r="BY5">
        <f t="shared" si="12"/>
        <v>1</v>
      </c>
      <c r="CA5">
        <f t="shared" si="13"/>
        <v>6</v>
      </c>
      <c r="CB5">
        <f t="shared" si="14"/>
        <v>10</v>
      </c>
      <c r="CC5">
        <f t="shared" si="23"/>
        <v>-4</v>
      </c>
      <c r="CG5">
        <f t="shared" si="24"/>
        <v>96.61</v>
      </c>
      <c r="CH5">
        <f t="shared" si="25"/>
        <v>109.42</v>
      </c>
      <c r="CJ5">
        <f t="shared" si="15"/>
        <v>96.61</v>
      </c>
      <c r="CK5">
        <f t="shared" si="16"/>
        <v>96.61</v>
      </c>
      <c r="CL5">
        <f t="shared" si="17"/>
        <v>109.42</v>
      </c>
      <c r="CM5">
        <f t="shared" si="18"/>
        <v>109.42</v>
      </c>
      <c r="CN5" t="str">
        <f t="shared" si="19"/>
        <v>sf</v>
      </c>
    </row>
    <row r="6" spans="1:93" x14ac:dyDescent="0.5">
      <c r="A6" s="16" t="s">
        <v>45</v>
      </c>
      <c r="B6" s="6">
        <v>6</v>
      </c>
      <c r="C6" s="6">
        <v>93.85</v>
      </c>
      <c r="D6" s="19" t="s">
        <v>3</v>
      </c>
      <c r="E6" s="6">
        <v>2</v>
      </c>
      <c r="F6" s="6">
        <v>87.54</v>
      </c>
      <c r="G6" s="1" t="s">
        <v>47</v>
      </c>
      <c r="H6" s="1">
        <v>2015</v>
      </c>
      <c r="I6" s="1">
        <v>1</v>
      </c>
      <c r="K6" t="s">
        <v>59</v>
      </c>
      <c r="L6">
        <v>2</v>
      </c>
      <c r="M6">
        <v>0</v>
      </c>
      <c r="N6">
        <v>2</v>
      </c>
      <c r="O6">
        <v>0</v>
      </c>
      <c r="P6">
        <v>6</v>
      </c>
      <c r="Q6">
        <v>12</v>
      </c>
      <c r="R6">
        <v>-6</v>
      </c>
      <c r="S6">
        <v>3</v>
      </c>
      <c r="T6">
        <v>6</v>
      </c>
      <c r="U6">
        <v>-3</v>
      </c>
      <c r="V6">
        <v>82.62</v>
      </c>
      <c r="W6">
        <v>89.44</v>
      </c>
      <c r="X6">
        <v>-6.8199999999999932</v>
      </c>
      <c r="Y6">
        <v>90.04</v>
      </c>
      <c r="Z6">
        <v>81.260000000000005</v>
      </c>
      <c r="AA6">
        <v>99.82</v>
      </c>
      <c r="AB6">
        <v>86.22</v>
      </c>
      <c r="AC6">
        <v>1</v>
      </c>
      <c r="AD6">
        <v>0</v>
      </c>
      <c r="AQ6">
        <f t="shared" si="0"/>
        <v>0</v>
      </c>
      <c r="AR6">
        <f t="shared" si="20"/>
        <v>0</v>
      </c>
      <c r="AS6">
        <f t="shared" si="1"/>
        <v>0</v>
      </c>
      <c r="AT6">
        <f t="shared" si="2"/>
        <v>0</v>
      </c>
      <c r="AV6">
        <f t="shared" si="3"/>
        <v>0</v>
      </c>
      <c r="AW6">
        <f t="shared" si="4"/>
        <v>0</v>
      </c>
      <c r="AX6">
        <f t="shared" si="21"/>
        <v>0</v>
      </c>
      <c r="BE6">
        <f t="shared" si="5"/>
        <v>0</v>
      </c>
      <c r="BF6">
        <f t="shared" si="6"/>
        <v>0</v>
      </c>
      <c r="BG6">
        <f t="shared" si="7"/>
        <v>0</v>
      </c>
      <c r="BH6">
        <f t="shared" si="8"/>
        <v>0</v>
      </c>
      <c r="BI6">
        <f t="shared" si="9"/>
        <v>0</v>
      </c>
      <c r="BM6" s="19" t="s">
        <v>3</v>
      </c>
      <c r="BN6" s="6">
        <v>3</v>
      </c>
      <c r="BO6" s="6">
        <v>94.07</v>
      </c>
      <c r="BP6" s="19" t="s">
        <v>73</v>
      </c>
      <c r="BQ6" s="6">
        <v>8</v>
      </c>
      <c r="BR6" s="6">
        <v>92.25</v>
      </c>
      <c r="BS6" s="1" t="s">
        <v>47</v>
      </c>
      <c r="BT6" s="1">
        <v>2014</v>
      </c>
      <c r="BU6" s="1" t="s">
        <v>5</v>
      </c>
      <c r="BV6" t="str">
        <f t="shared" si="10"/>
        <v>Simon Whitlock</v>
      </c>
      <c r="BW6">
        <f t="shared" si="22"/>
        <v>1</v>
      </c>
      <c r="BX6">
        <f t="shared" si="11"/>
        <v>0</v>
      </c>
      <c r="BY6">
        <f t="shared" si="12"/>
        <v>1</v>
      </c>
      <c r="CA6">
        <f t="shared" si="13"/>
        <v>3</v>
      </c>
      <c r="CB6">
        <f t="shared" si="14"/>
        <v>8</v>
      </c>
      <c r="CC6">
        <f t="shared" si="23"/>
        <v>-5</v>
      </c>
      <c r="CG6">
        <f t="shared" si="24"/>
        <v>94.07</v>
      </c>
      <c r="CH6">
        <f t="shared" si="25"/>
        <v>92.25</v>
      </c>
      <c r="CJ6">
        <f t="shared" si="15"/>
        <v>94.07</v>
      </c>
      <c r="CK6">
        <f t="shared" si="16"/>
        <v>94.07</v>
      </c>
      <c r="CL6">
        <f t="shared" si="17"/>
        <v>92.25</v>
      </c>
      <c r="CM6">
        <f t="shared" si="18"/>
        <v>92.25</v>
      </c>
      <c r="CN6" t="str">
        <f t="shared" si="19"/>
        <v>qf</v>
      </c>
    </row>
    <row r="7" spans="1:93" x14ac:dyDescent="0.5">
      <c r="A7" s="16" t="s">
        <v>45</v>
      </c>
      <c r="B7" s="6">
        <v>10</v>
      </c>
      <c r="C7" s="6">
        <v>93.08</v>
      </c>
      <c r="D7" s="19" t="s">
        <v>52</v>
      </c>
      <c r="E7" s="6">
        <v>9</v>
      </c>
      <c r="F7" s="6">
        <v>93.08</v>
      </c>
      <c r="G7" s="1" t="s">
        <v>47</v>
      </c>
      <c r="H7" s="1">
        <v>2015</v>
      </c>
      <c r="I7" s="1" t="s">
        <v>6</v>
      </c>
      <c r="K7" t="s">
        <v>27</v>
      </c>
      <c r="L7">
        <v>4</v>
      </c>
      <c r="M7">
        <v>1</v>
      </c>
      <c r="N7">
        <v>3</v>
      </c>
      <c r="O7">
        <v>25</v>
      </c>
      <c r="P7">
        <v>14</v>
      </c>
      <c r="Q7">
        <v>24</v>
      </c>
      <c r="R7">
        <v>-10</v>
      </c>
      <c r="S7">
        <v>3.5</v>
      </c>
      <c r="T7">
        <v>6</v>
      </c>
      <c r="U7">
        <v>-2.5</v>
      </c>
      <c r="V7">
        <v>90.532500000000013</v>
      </c>
      <c r="W7">
        <v>94.3125</v>
      </c>
      <c r="X7">
        <v>-3.7799999999999869</v>
      </c>
      <c r="Y7">
        <v>96.87</v>
      </c>
      <c r="Z7">
        <v>79.290000000000006</v>
      </c>
      <c r="AA7">
        <v>96.59</v>
      </c>
      <c r="AB7">
        <v>92.22</v>
      </c>
      <c r="AC7" t="s">
        <v>5</v>
      </c>
      <c r="AD7">
        <v>0</v>
      </c>
      <c r="AQ7">
        <f t="shared" si="0"/>
        <v>0</v>
      </c>
      <c r="AR7">
        <f t="shared" si="20"/>
        <v>0</v>
      </c>
      <c r="AS7">
        <f t="shared" si="1"/>
        <v>0</v>
      </c>
      <c r="AT7">
        <f t="shared" si="2"/>
        <v>0</v>
      </c>
      <c r="AV7">
        <f t="shared" si="3"/>
        <v>0</v>
      </c>
      <c r="AW7">
        <f t="shared" si="4"/>
        <v>0</v>
      </c>
      <c r="AX7">
        <f t="shared" si="21"/>
        <v>0</v>
      </c>
      <c r="BE7">
        <f t="shared" si="5"/>
        <v>0</v>
      </c>
      <c r="BF7">
        <f t="shared" si="6"/>
        <v>0</v>
      </c>
      <c r="BG7">
        <f t="shared" si="7"/>
        <v>0</v>
      </c>
      <c r="BH7">
        <f t="shared" si="8"/>
        <v>0</v>
      </c>
      <c r="BI7">
        <f t="shared" si="9"/>
        <v>0</v>
      </c>
      <c r="BM7" s="19" t="s">
        <v>3</v>
      </c>
      <c r="BN7" s="6">
        <v>2</v>
      </c>
      <c r="BO7" s="6">
        <v>87.54</v>
      </c>
      <c r="BP7" s="19" t="s">
        <v>45</v>
      </c>
      <c r="BQ7" s="6">
        <v>6</v>
      </c>
      <c r="BR7" s="6">
        <v>93.85</v>
      </c>
      <c r="BS7" s="1" t="s">
        <v>47</v>
      </c>
      <c r="BT7" s="1">
        <v>2015</v>
      </c>
      <c r="BU7" s="1">
        <v>1</v>
      </c>
      <c r="BV7" t="str">
        <f t="shared" si="10"/>
        <v>Simon Whitlock</v>
      </c>
      <c r="BW7">
        <f t="shared" si="22"/>
        <v>1</v>
      </c>
      <c r="BX7">
        <f t="shared" si="11"/>
        <v>0</v>
      </c>
      <c r="BY7">
        <f t="shared" si="12"/>
        <v>1</v>
      </c>
      <c r="CA7">
        <f t="shared" si="13"/>
        <v>2</v>
      </c>
      <c r="CB7">
        <f t="shared" si="14"/>
        <v>6</v>
      </c>
      <c r="CC7">
        <f t="shared" si="23"/>
        <v>-4</v>
      </c>
      <c r="CG7">
        <f t="shared" si="24"/>
        <v>87.54</v>
      </c>
      <c r="CH7">
        <f t="shared" si="25"/>
        <v>93.85</v>
      </c>
      <c r="CJ7">
        <f t="shared" si="15"/>
        <v>87.54</v>
      </c>
      <c r="CK7">
        <f t="shared" si="16"/>
        <v>87.54</v>
      </c>
      <c r="CL7">
        <f t="shared" si="17"/>
        <v>93.85</v>
      </c>
      <c r="CM7">
        <f t="shared" si="18"/>
        <v>93.85</v>
      </c>
      <c r="CN7">
        <f t="shared" si="19"/>
        <v>1</v>
      </c>
    </row>
    <row r="8" spans="1:93" x14ac:dyDescent="0.5">
      <c r="A8" s="16" t="s">
        <v>45</v>
      </c>
      <c r="B8" s="6">
        <v>6</v>
      </c>
      <c r="C8" s="6">
        <v>93.13</v>
      </c>
      <c r="D8" s="19" t="s">
        <v>53</v>
      </c>
      <c r="E8" s="6">
        <v>3</v>
      </c>
      <c r="F8" s="6">
        <v>87.75</v>
      </c>
      <c r="G8" s="6" t="s">
        <v>47</v>
      </c>
      <c r="H8" s="6">
        <v>2016</v>
      </c>
      <c r="I8" s="1">
        <v>1</v>
      </c>
      <c r="K8" t="s">
        <v>105</v>
      </c>
      <c r="L8">
        <v>1</v>
      </c>
      <c r="M8">
        <v>0</v>
      </c>
      <c r="N8">
        <v>1</v>
      </c>
      <c r="O8">
        <v>0</v>
      </c>
      <c r="P8">
        <v>2</v>
      </c>
      <c r="Q8">
        <v>6</v>
      </c>
      <c r="R8">
        <v>-4</v>
      </c>
      <c r="S8">
        <v>2</v>
      </c>
      <c r="T8">
        <v>6</v>
      </c>
      <c r="U8">
        <v>-4</v>
      </c>
      <c r="V8">
        <v>83.83</v>
      </c>
      <c r="W8">
        <v>106.61</v>
      </c>
      <c r="X8">
        <v>-22.78</v>
      </c>
      <c r="Y8">
        <v>83.83</v>
      </c>
      <c r="Z8">
        <v>83.83</v>
      </c>
      <c r="AA8">
        <v>106.61</v>
      </c>
      <c r="AB8">
        <v>106.61</v>
      </c>
      <c r="AC8">
        <v>1</v>
      </c>
      <c r="AD8">
        <v>0</v>
      </c>
      <c r="AQ8">
        <f t="shared" si="0"/>
        <v>0</v>
      </c>
      <c r="AR8">
        <f t="shared" si="20"/>
        <v>0</v>
      </c>
      <c r="AS8">
        <f t="shared" si="1"/>
        <v>0</v>
      </c>
      <c r="AT8">
        <f t="shared" si="2"/>
        <v>0</v>
      </c>
      <c r="AV8">
        <f t="shared" si="3"/>
        <v>0</v>
      </c>
      <c r="AW8">
        <f t="shared" si="4"/>
        <v>0</v>
      </c>
      <c r="AX8">
        <f t="shared" si="21"/>
        <v>0</v>
      </c>
      <c r="BE8">
        <f t="shared" si="5"/>
        <v>0</v>
      </c>
      <c r="BF8">
        <f t="shared" si="6"/>
        <v>0</v>
      </c>
      <c r="BG8">
        <f t="shared" si="7"/>
        <v>0</v>
      </c>
      <c r="BH8">
        <f t="shared" si="8"/>
        <v>0</v>
      </c>
      <c r="BI8">
        <f t="shared" si="9"/>
        <v>0</v>
      </c>
      <c r="BM8" s="20" t="s">
        <v>3</v>
      </c>
      <c r="BN8" s="17">
        <v>2</v>
      </c>
      <c r="BO8" s="17">
        <v>92</v>
      </c>
      <c r="BP8" s="20" t="s">
        <v>69</v>
      </c>
      <c r="BQ8" s="17">
        <v>6</v>
      </c>
      <c r="BR8" s="17">
        <v>99.61</v>
      </c>
      <c r="BS8" s="1" t="s">
        <v>47</v>
      </c>
      <c r="BT8" s="6">
        <v>2016</v>
      </c>
      <c r="BU8" s="1">
        <v>1</v>
      </c>
      <c r="BV8" t="str">
        <f t="shared" si="10"/>
        <v>Simon Whitlock</v>
      </c>
      <c r="BW8">
        <f t="shared" si="22"/>
        <v>1</v>
      </c>
      <c r="BX8">
        <f t="shared" si="11"/>
        <v>0</v>
      </c>
      <c r="BY8">
        <f t="shared" si="12"/>
        <v>1</v>
      </c>
      <c r="CA8">
        <f t="shared" si="13"/>
        <v>2</v>
      </c>
      <c r="CB8">
        <f t="shared" si="14"/>
        <v>6</v>
      </c>
      <c r="CC8">
        <f t="shared" si="23"/>
        <v>-4</v>
      </c>
      <c r="CG8">
        <f t="shared" si="24"/>
        <v>92</v>
      </c>
      <c r="CH8">
        <f t="shared" si="25"/>
        <v>99.61</v>
      </c>
      <c r="CJ8">
        <f t="shared" si="15"/>
        <v>92</v>
      </c>
      <c r="CK8">
        <f t="shared" si="16"/>
        <v>92</v>
      </c>
      <c r="CL8">
        <f t="shared" si="17"/>
        <v>99.61</v>
      </c>
      <c r="CM8">
        <f t="shared" si="18"/>
        <v>99.61</v>
      </c>
      <c r="CN8">
        <f t="shared" si="19"/>
        <v>1</v>
      </c>
    </row>
    <row r="9" spans="1:93" x14ac:dyDescent="0.5">
      <c r="A9" s="16" t="s">
        <v>45</v>
      </c>
      <c r="B9" s="6">
        <v>7</v>
      </c>
      <c r="C9" s="6">
        <v>95.02</v>
      </c>
      <c r="D9" s="18" t="s">
        <v>54</v>
      </c>
      <c r="E9" s="6">
        <v>10</v>
      </c>
      <c r="F9" s="6">
        <v>99.9</v>
      </c>
      <c r="G9" s="1" t="s">
        <v>47</v>
      </c>
      <c r="H9" s="1">
        <v>2013</v>
      </c>
      <c r="I9" s="1" t="s">
        <v>6</v>
      </c>
      <c r="K9" t="s">
        <v>101</v>
      </c>
      <c r="L9">
        <v>1</v>
      </c>
      <c r="M9">
        <v>0</v>
      </c>
      <c r="N9">
        <v>1</v>
      </c>
      <c r="O9">
        <v>0</v>
      </c>
      <c r="P9">
        <v>1</v>
      </c>
      <c r="Q9">
        <v>6</v>
      </c>
      <c r="R9">
        <v>-5</v>
      </c>
      <c r="S9">
        <v>1</v>
      </c>
      <c r="T9">
        <v>6</v>
      </c>
      <c r="U9">
        <v>-5</v>
      </c>
      <c r="V9">
        <v>74.87</v>
      </c>
      <c r="W9">
        <v>87.58</v>
      </c>
      <c r="X9">
        <v>-12.709999999999994</v>
      </c>
      <c r="Y9">
        <v>74.87</v>
      </c>
      <c r="Z9">
        <v>74.87</v>
      </c>
      <c r="AA9">
        <v>87.58</v>
      </c>
      <c r="AB9">
        <v>87.58</v>
      </c>
      <c r="AC9">
        <v>1</v>
      </c>
      <c r="AD9">
        <v>0</v>
      </c>
      <c r="AQ9">
        <f t="shared" si="0"/>
        <v>0</v>
      </c>
      <c r="AR9">
        <f t="shared" si="20"/>
        <v>0</v>
      </c>
      <c r="AS9">
        <f t="shared" si="1"/>
        <v>0</v>
      </c>
      <c r="AT9">
        <f t="shared" si="2"/>
        <v>0</v>
      </c>
      <c r="AV9">
        <f t="shared" si="3"/>
        <v>0</v>
      </c>
      <c r="AW9">
        <f t="shared" si="4"/>
        <v>0</v>
      </c>
      <c r="AX9">
        <f t="shared" si="21"/>
        <v>0</v>
      </c>
      <c r="BE9">
        <f t="shared" si="5"/>
        <v>0</v>
      </c>
      <c r="BF9">
        <f t="shared" si="6"/>
        <v>0</v>
      </c>
      <c r="BG9">
        <f t="shared" si="7"/>
        <v>0</v>
      </c>
      <c r="BH9">
        <f t="shared" si="8"/>
        <v>0</v>
      </c>
      <c r="BI9">
        <f t="shared" si="9"/>
        <v>0</v>
      </c>
      <c r="BM9" s="19" t="s">
        <v>3</v>
      </c>
      <c r="BN9" s="1">
        <v>6</v>
      </c>
      <c r="BO9" s="1">
        <v>102.5</v>
      </c>
      <c r="BP9" t="s">
        <v>85</v>
      </c>
      <c r="BQ9" s="1">
        <v>3</v>
      </c>
      <c r="BR9" s="1">
        <v>83.93</v>
      </c>
      <c r="BS9" s="1" t="s">
        <v>77</v>
      </c>
      <c r="BT9" s="1">
        <v>2014</v>
      </c>
      <c r="BU9" s="1">
        <v>1</v>
      </c>
      <c r="BV9" t="str">
        <f t="shared" si="10"/>
        <v>Simon Whitlock</v>
      </c>
      <c r="BW9">
        <f t="shared" si="22"/>
        <v>1</v>
      </c>
      <c r="BX9">
        <f t="shared" si="11"/>
        <v>1</v>
      </c>
      <c r="BY9">
        <f t="shared" si="12"/>
        <v>0</v>
      </c>
      <c r="CA9">
        <f t="shared" si="13"/>
        <v>6</v>
      </c>
      <c r="CB9">
        <f t="shared" si="14"/>
        <v>3</v>
      </c>
      <c r="CC9">
        <f t="shared" si="23"/>
        <v>3</v>
      </c>
      <c r="CG9">
        <f t="shared" si="24"/>
        <v>102.5</v>
      </c>
      <c r="CH9">
        <f t="shared" si="25"/>
        <v>83.93</v>
      </c>
      <c r="CJ9">
        <f t="shared" si="15"/>
        <v>102.5</v>
      </c>
      <c r="CK9">
        <f t="shared" si="16"/>
        <v>102.5</v>
      </c>
      <c r="CL9">
        <f t="shared" si="17"/>
        <v>83.93</v>
      </c>
      <c r="CM9">
        <f t="shared" si="18"/>
        <v>83.93</v>
      </c>
      <c r="CN9">
        <f t="shared" si="19"/>
        <v>1</v>
      </c>
    </row>
    <row r="10" spans="1:93" x14ac:dyDescent="0.5">
      <c r="A10" s="16" t="s">
        <v>45</v>
      </c>
      <c r="B10" s="6">
        <v>3</v>
      </c>
      <c r="C10" s="6">
        <v>94.25</v>
      </c>
      <c r="D10" s="19" t="s">
        <v>50</v>
      </c>
      <c r="E10" s="6">
        <v>11</v>
      </c>
      <c r="F10" s="6">
        <v>99.63</v>
      </c>
      <c r="G10" s="1" t="s">
        <v>47</v>
      </c>
      <c r="H10" s="1">
        <v>2015</v>
      </c>
      <c r="I10" s="1" t="s">
        <v>7</v>
      </c>
      <c r="K10" t="s">
        <v>60</v>
      </c>
      <c r="L10">
        <v>4</v>
      </c>
      <c r="M10">
        <v>1</v>
      </c>
      <c r="N10">
        <v>3</v>
      </c>
      <c r="O10">
        <v>25</v>
      </c>
      <c r="P10">
        <v>11</v>
      </c>
      <c r="Q10">
        <v>25</v>
      </c>
      <c r="R10">
        <v>-14</v>
      </c>
      <c r="S10">
        <v>2.75</v>
      </c>
      <c r="T10">
        <v>6.25</v>
      </c>
      <c r="U10">
        <v>-3.5</v>
      </c>
      <c r="V10">
        <v>83.647499999999994</v>
      </c>
      <c r="W10">
        <v>92.797500000000014</v>
      </c>
      <c r="X10">
        <v>-9.1500000000000199</v>
      </c>
      <c r="Y10">
        <v>86.02</v>
      </c>
      <c r="Z10">
        <v>81.97</v>
      </c>
      <c r="AA10">
        <v>100.34</v>
      </c>
      <c r="AB10">
        <v>85.64</v>
      </c>
      <c r="AC10" t="s">
        <v>5</v>
      </c>
      <c r="AD10">
        <v>0</v>
      </c>
      <c r="AQ10">
        <f t="shared" si="0"/>
        <v>0</v>
      </c>
      <c r="AR10">
        <f t="shared" si="20"/>
        <v>0</v>
      </c>
      <c r="AS10">
        <f t="shared" si="1"/>
        <v>0</v>
      </c>
      <c r="AT10">
        <f t="shared" si="2"/>
        <v>0</v>
      </c>
      <c r="AV10">
        <f t="shared" si="3"/>
        <v>0</v>
      </c>
      <c r="AW10">
        <f t="shared" si="4"/>
        <v>0</v>
      </c>
      <c r="AX10">
        <f t="shared" si="21"/>
        <v>0</v>
      </c>
      <c r="BE10">
        <f t="shared" si="5"/>
        <v>0</v>
      </c>
      <c r="BF10">
        <f t="shared" si="6"/>
        <v>0</v>
      </c>
      <c r="BG10">
        <f t="shared" si="7"/>
        <v>0</v>
      </c>
      <c r="BH10">
        <f t="shared" si="8"/>
        <v>0</v>
      </c>
      <c r="BI10">
        <f t="shared" si="9"/>
        <v>0</v>
      </c>
      <c r="BM10" t="s">
        <v>3</v>
      </c>
      <c r="BN10" s="1">
        <v>6</v>
      </c>
      <c r="BO10" s="1">
        <v>101.84</v>
      </c>
      <c r="BP10" s="19" t="s">
        <v>55</v>
      </c>
      <c r="BQ10" s="1">
        <v>8</v>
      </c>
      <c r="BR10" s="1">
        <v>100.01</v>
      </c>
      <c r="BS10" s="1" t="s">
        <v>77</v>
      </c>
      <c r="BT10" s="1">
        <v>2014</v>
      </c>
      <c r="BU10" s="1" t="s">
        <v>5</v>
      </c>
      <c r="BV10" t="str">
        <f t="shared" si="10"/>
        <v>Simon Whitlock</v>
      </c>
      <c r="BW10">
        <f t="shared" si="22"/>
        <v>1</v>
      </c>
      <c r="BX10">
        <f t="shared" si="11"/>
        <v>0</v>
      </c>
      <c r="BY10">
        <f t="shared" si="12"/>
        <v>1</v>
      </c>
      <c r="CA10">
        <f t="shared" si="13"/>
        <v>6</v>
      </c>
      <c r="CB10">
        <f t="shared" si="14"/>
        <v>8</v>
      </c>
      <c r="CC10">
        <f t="shared" si="23"/>
        <v>-2</v>
      </c>
      <c r="CG10">
        <f t="shared" si="24"/>
        <v>101.84</v>
      </c>
      <c r="CH10">
        <f t="shared" si="25"/>
        <v>100.01</v>
      </c>
      <c r="CJ10">
        <f t="shared" si="15"/>
        <v>101.84</v>
      </c>
      <c r="CK10">
        <f t="shared" si="16"/>
        <v>101.84</v>
      </c>
      <c r="CL10">
        <f t="shared" si="17"/>
        <v>100.01</v>
      </c>
      <c r="CM10">
        <f t="shared" si="18"/>
        <v>100.01</v>
      </c>
      <c r="CN10" t="str">
        <f t="shared" si="19"/>
        <v>qf</v>
      </c>
    </row>
    <row r="11" spans="1:93" x14ac:dyDescent="0.5">
      <c r="A11" s="16" t="s">
        <v>45</v>
      </c>
      <c r="B11" s="17">
        <v>5</v>
      </c>
      <c r="C11" s="17">
        <v>91.15</v>
      </c>
      <c r="D11" s="20" t="s">
        <v>55</v>
      </c>
      <c r="E11" s="17">
        <v>10</v>
      </c>
      <c r="F11" s="17">
        <v>96.56</v>
      </c>
      <c r="G11" s="6" t="s">
        <v>47</v>
      </c>
      <c r="H11" s="6">
        <v>2016</v>
      </c>
      <c r="I11" s="1" t="s">
        <v>5</v>
      </c>
      <c r="K11" t="s">
        <v>49</v>
      </c>
      <c r="L11">
        <v>7</v>
      </c>
      <c r="M11">
        <v>0</v>
      </c>
      <c r="N11">
        <v>7</v>
      </c>
      <c r="O11">
        <v>0</v>
      </c>
      <c r="P11">
        <v>18</v>
      </c>
      <c r="Q11">
        <v>42</v>
      </c>
      <c r="R11">
        <v>-24</v>
      </c>
      <c r="S11">
        <v>2.5714285714285716</v>
      </c>
      <c r="T11">
        <v>6</v>
      </c>
      <c r="U11">
        <v>-3.4285714285714284</v>
      </c>
      <c r="V11">
        <v>87.395714285714277</v>
      </c>
      <c r="W11">
        <v>97.082857142857137</v>
      </c>
      <c r="X11">
        <v>-9.6871428571428595</v>
      </c>
      <c r="Y11">
        <v>91.85</v>
      </c>
      <c r="Z11">
        <v>84.69</v>
      </c>
      <c r="AA11">
        <v>107.89</v>
      </c>
      <c r="AB11">
        <v>87.9</v>
      </c>
      <c r="AC11">
        <v>1</v>
      </c>
      <c r="AD11">
        <v>0</v>
      </c>
      <c r="AQ11">
        <f t="shared" ref="AQ11:AQ22" si="26">AH11</f>
        <v>0</v>
      </c>
      <c r="AR11">
        <f t="shared" ref="AR11:AR22" si="27">AS11+AT11</f>
        <v>0</v>
      </c>
      <c r="AS11">
        <f t="shared" ref="AS11:AS22" si="28">IF(AI11&gt;AL11, (1), (0))</f>
        <v>0</v>
      </c>
      <c r="AT11">
        <f t="shared" ref="AT11:AT22" si="29">IF(AI11&lt;AL11, (1), (0))</f>
        <v>0</v>
      </c>
      <c r="AV11">
        <f t="shared" ref="AV11:AV26" si="30">AI11</f>
        <v>0</v>
      </c>
      <c r="AW11">
        <f t="shared" ref="AW11:AW26" si="31">AL11</f>
        <v>0</v>
      </c>
      <c r="AX11">
        <f t="shared" ref="AX11:AX26" si="32">AV11-AW11</f>
        <v>0</v>
      </c>
      <c r="BE11">
        <f t="shared" ref="BE11:BE26" si="33">AJ11</f>
        <v>0</v>
      </c>
      <c r="BF11">
        <f t="shared" ref="BF11:BF26" si="34">AJ11</f>
        <v>0</v>
      </c>
      <c r="BG11">
        <f t="shared" ref="BG11:BG26" si="35">AM11</f>
        <v>0</v>
      </c>
      <c r="BH11">
        <f t="shared" ref="BH11:BH26" si="36">AM11</f>
        <v>0</v>
      </c>
      <c r="BI11">
        <f t="shared" si="9"/>
        <v>0</v>
      </c>
      <c r="BM11" t="s">
        <v>3</v>
      </c>
      <c r="BN11" s="1">
        <v>6</v>
      </c>
      <c r="BO11" s="1">
        <v>83.74</v>
      </c>
      <c r="BP11" t="s">
        <v>84</v>
      </c>
      <c r="BQ11" s="1">
        <v>2</v>
      </c>
      <c r="BR11" s="1">
        <v>80.930000000000007</v>
      </c>
      <c r="BS11" s="1" t="s">
        <v>77</v>
      </c>
      <c r="BT11" s="1">
        <v>2017</v>
      </c>
      <c r="BU11" s="1">
        <v>1</v>
      </c>
      <c r="BV11" t="str">
        <f t="shared" si="10"/>
        <v>Simon Whitlock</v>
      </c>
      <c r="BW11">
        <f t="shared" si="22"/>
        <v>1</v>
      </c>
      <c r="BX11">
        <f t="shared" si="11"/>
        <v>1</v>
      </c>
      <c r="BY11">
        <f t="shared" si="12"/>
        <v>0</v>
      </c>
      <c r="CA11">
        <f t="shared" si="13"/>
        <v>6</v>
      </c>
      <c r="CB11">
        <f t="shared" si="14"/>
        <v>2</v>
      </c>
      <c r="CC11">
        <f t="shared" si="23"/>
        <v>4</v>
      </c>
      <c r="CG11">
        <f t="shared" si="24"/>
        <v>83.74</v>
      </c>
      <c r="CH11">
        <f t="shared" si="25"/>
        <v>80.930000000000007</v>
      </c>
      <c r="CJ11">
        <f t="shared" si="15"/>
        <v>83.74</v>
      </c>
      <c r="CK11">
        <f t="shared" si="16"/>
        <v>83.74</v>
      </c>
      <c r="CL11">
        <f t="shared" si="17"/>
        <v>80.930000000000007</v>
      </c>
      <c r="CM11">
        <f t="shared" si="18"/>
        <v>80.930000000000007</v>
      </c>
      <c r="CN11">
        <f t="shared" si="19"/>
        <v>1</v>
      </c>
    </row>
    <row r="12" spans="1:93" x14ac:dyDescent="0.5">
      <c r="A12" s="16" t="s">
        <v>45</v>
      </c>
      <c r="B12" s="1">
        <v>6</v>
      </c>
      <c r="C12" s="1">
        <v>89.14</v>
      </c>
      <c r="D12" t="s">
        <v>74</v>
      </c>
      <c r="E12" s="1">
        <v>1</v>
      </c>
      <c r="F12" s="1">
        <v>87.24</v>
      </c>
      <c r="G12" s="1" t="s">
        <v>77</v>
      </c>
      <c r="H12" s="1">
        <v>2015</v>
      </c>
      <c r="I12" s="1">
        <v>1</v>
      </c>
      <c r="K12" t="s">
        <v>61</v>
      </c>
      <c r="L12">
        <v>15</v>
      </c>
      <c r="M12">
        <v>6</v>
      </c>
      <c r="N12">
        <v>9</v>
      </c>
      <c r="O12">
        <v>40</v>
      </c>
      <c r="P12">
        <v>85</v>
      </c>
      <c r="Q12">
        <v>99</v>
      </c>
      <c r="R12">
        <v>-14</v>
      </c>
      <c r="S12">
        <v>5.666666666666667</v>
      </c>
      <c r="T12">
        <v>6.6</v>
      </c>
      <c r="U12">
        <v>-0.93333333333333268</v>
      </c>
      <c r="V12">
        <v>94.297333333333341</v>
      </c>
      <c r="W12">
        <v>96.273333333333326</v>
      </c>
      <c r="X12">
        <v>-1.9759999999999849</v>
      </c>
      <c r="Y12">
        <v>109.57</v>
      </c>
      <c r="Z12">
        <v>83.8</v>
      </c>
      <c r="AA12">
        <v>111.65</v>
      </c>
      <c r="AB12">
        <v>82.24</v>
      </c>
      <c r="AC12" t="s">
        <v>114</v>
      </c>
      <c r="AD12">
        <v>0</v>
      </c>
      <c r="AQ12">
        <f t="shared" si="26"/>
        <v>0</v>
      </c>
      <c r="AR12">
        <f t="shared" si="27"/>
        <v>0</v>
      </c>
      <c r="AS12">
        <f t="shared" si="28"/>
        <v>0</v>
      </c>
      <c r="AT12">
        <f t="shared" si="29"/>
        <v>0</v>
      </c>
      <c r="AV12">
        <f t="shared" si="30"/>
        <v>0</v>
      </c>
      <c r="AW12">
        <f t="shared" si="31"/>
        <v>0</v>
      </c>
      <c r="AX12">
        <f t="shared" si="32"/>
        <v>0</v>
      </c>
      <c r="BE12">
        <f t="shared" si="33"/>
        <v>0</v>
      </c>
      <c r="BF12">
        <f t="shared" si="34"/>
        <v>0</v>
      </c>
      <c r="BG12">
        <f t="shared" si="35"/>
        <v>0</v>
      </c>
      <c r="BH12">
        <f t="shared" si="36"/>
        <v>0</v>
      </c>
      <c r="BI12">
        <f t="shared" si="9"/>
        <v>0</v>
      </c>
      <c r="BM12" t="s">
        <v>3</v>
      </c>
      <c r="BN12" s="1">
        <v>3</v>
      </c>
      <c r="BO12" s="1">
        <v>99.84</v>
      </c>
      <c r="BP12" t="s">
        <v>52</v>
      </c>
      <c r="BQ12" s="1">
        <v>6</v>
      </c>
      <c r="BR12" s="1">
        <v>102.96</v>
      </c>
      <c r="BS12" s="1" t="s">
        <v>77</v>
      </c>
      <c r="BT12" s="1">
        <v>2015</v>
      </c>
      <c r="BU12" s="1">
        <v>1</v>
      </c>
      <c r="BV12" t="str">
        <f t="shared" ref="BV12:BV51" si="37">BM12</f>
        <v>Simon Whitlock</v>
      </c>
      <c r="BW12">
        <f t="shared" ref="BW12:BW51" si="38">BX12+BY12</f>
        <v>1</v>
      </c>
      <c r="BX12">
        <f t="shared" ref="BX12:BX51" si="39">IF(BN12&gt;BQ12, (1), (0))</f>
        <v>0</v>
      </c>
      <c r="BY12">
        <f t="shared" ref="BY12:BY51" si="40">IF(BN12&lt;BQ12, (1), (0))</f>
        <v>1</v>
      </c>
      <c r="CA12">
        <f t="shared" ref="CA12:CA51" si="41">BN12</f>
        <v>3</v>
      </c>
      <c r="CB12">
        <f t="shared" ref="CB12:CB51" si="42">BQ12</f>
        <v>6</v>
      </c>
      <c r="CC12">
        <f t="shared" ref="CC12:CC51" si="43">CA12-CB12</f>
        <v>-3</v>
      </c>
      <c r="CG12">
        <f t="shared" si="24"/>
        <v>99.84</v>
      </c>
      <c r="CH12">
        <f t="shared" si="25"/>
        <v>102.96</v>
      </c>
      <c r="CJ12">
        <f t="shared" ref="CJ12:CJ51" si="44">BO12</f>
        <v>99.84</v>
      </c>
      <c r="CK12">
        <f t="shared" ref="CK12:CK51" si="45">BO12</f>
        <v>99.84</v>
      </c>
      <c r="CL12">
        <f t="shared" ref="CL12:CL51" si="46">BR12</f>
        <v>102.96</v>
      </c>
      <c r="CM12">
        <f t="shared" ref="CM12:CM51" si="47">BR12</f>
        <v>102.96</v>
      </c>
      <c r="CN12">
        <f t="shared" ref="CN12:CN51" si="48">BU12</f>
        <v>1</v>
      </c>
    </row>
    <row r="13" spans="1:93" x14ac:dyDescent="0.5">
      <c r="A13" s="16" t="s">
        <v>45</v>
      </c>
      <c r="B13" s="1">
        <v>6</v>
      </c>
      <c r="C13" s="1">
        <v>91.49</v>
      </c>
      <c r="D13" t="s">
        <v>65</v>
      </c>
      <c r="E13" s="1">
        <v>3</v>
      </c>
      <c r="F13" s="1">
        <v>88.3</v>
      </c>
      <c r="G13" s="1" t="s">
        <v>77</v>
      </c>
      <c r="H13" s="1">
        <v>2016</v>
      </c>
      <c r="I13" s="1">
        <v>1</v>
      </c>
      <c r="K13" t="s">
        <v>62</v>
      </c>
      <c r="L13">
        <v>4</v>
      </c>
      <c r="M13">
        <v>0</v>
      </c>
      <c r="N13">
        <v>4</v>
      </c>
      <c r="O13">
        <v>0</v>
      </c>
      <c r="P13">
        <v>7</v>
      </c>
      <c r="Q13">
        <v>24</v>
      </c>
      <c r="R13">
        <v>-17</v>
      </c>
      <c r="S13">
        <v>1.75</v>
      </c>
      <c r="T13">
        <v>6</v>
      </c>
      <c r="U13">
        <v>-4.25</v>
      </c>
      <c r="V13">
        <v>87.332499999999996</v>
      </c>
      <c r="W13">
        <v>97.292500000000004</v>
      </c>
      <c r="X13">
        <v>-9.960000000000008</v>
      </c>
      <c r="Y13">
        <v>90.35</v>
      </c>
      <c r="Z13">
        <v>83.34</v>
      </c>
      <c r="AA13">
        <v>104.86</v>
      </c>
      <c r="AB13">
        <v>91.63</v>
      </c>
      <c r="AC13">
        <v>1</v>
      </c>
      <c r="AD13">
        <v>0</v>
      </c>
      <c r="AQ13">
        <f t="shared" si="26"/>
        <v>0</v>
      </c>
      <c r="AR13">
        <f t="shared" si="27"/>
        <v>0</v>
      </c>
      <c r="AS13">
        <f t="shared" si="28"/>
        <v>0</v>
      </c>
      <c r="AT13">
        <f t="shared" si="29"/>
        <v>0</v>
      </c>
      <c r="AV13">
        <f t="shared" si="30"/>
        <v>0</v>
      </c>
      <c r="AW13">
        <f t="shared" si="31"/>
        <v>0</v>
      </c>
      <c r="AX13">
        <f t="shared" si="32"/>
        <v>0</v>
      </c>
      <c r="BE13">
        <f t="shared" si="33"/>
        <v>0</v>
      </c>
      <c r="BF13">
        <f t="shared" si="34"/>
        <v>0</v>
      </c>
      <c r="BG13">
        <f t="shared" si="35"/>
        <v>0</v>
      </c>
      <c r="BH13">
        <f t="shared" si="36"/>
        <v>0</v>
      </c>
      <c r="BI13">
        <f t="shared" si="9"/>
        <v>0</v>
      </c>
      <c r="BM13" t="s">
        <v>3</v>
      </c>
      <c r="BN13" s="1">
        <v>2</v>
      </c>
      <c r="BO13" s="1">
        <v>89.35</v>
      </c>
      <c r="BP13" t="s">
        <v>52</v>
      </c>
      <c r="BQ13" s="1">
        <v>6</v>
      </c>
      <c r="BR13" s="1">
        <v>92.43</v>
      </c>
      <c r="BS13" s="1" t="s">
        <v>77</v>
      </c>
      <c r="BT13" s="1">
        <v>2016</v>
      </c>
      <c r="BU13" s="1">
        <v>1</v>
      </c>
      <c r="BV13" t="str">
        <f t="shared" si="37"/>
        <v>Simon Whitlock</v>
      </c>
      <c r="BW13">
        <f t="shared" si="38"/>
        <v>1</v>
      </c>
      <c r="BX13">
        <f t="shared" si="39"/>
        <v>0</v>
      </c>
      <c r="BY13">
        <f t="shared" si="40"/>
        <v>1</v>
      </c>
      <c r="CA13">
        <f t="shared" si="41"/>
        <v>2</v>
      </c>
      <c r="CB13">
        <f t="shared" si="42"/>
        <v>6</v>
      </c>
      <c r="CC13">
        <f t="shared" si="43"/>
        <v>-4</v>
      </c>
      <c r="CG13">
        <f t="shared" si="24"/>
        <v>89.35</v>
      </c>
      <c r="CH13">
        <f t="shared" si="25"/>
        <v>92.43</v>
      </c>
      <c r="CJ13">
        <f t="shared" si="44"/>
        <v>89.35</v>
      </c>
      <c r="CK13">
        <f t="shared" si="45"/>
        <v>89.35</v>
      </c>
      <c r="CL13">
        <f t="shared" si="46"/>
        <v>92.43</v>
      </c>
      <c r="CM13">
        <f t="shared" si="47"/>
        <v>92.43</v>
      </c>
      <c r="CN13">
        <f t="shared" si="48"/>
        <v>1</v>
      </c>
    </row>
    <row r="14" spans="1:93" x14ac:dyDescent="0.5">
      <c r="A14" s="16" t="s">
        <v>45</v>
      </c>
      <c r="B14" s="1">
        <v>8</v>
      </c>
      <c r="C14" s="1">
        <v>101.64</v>
      </c>
      <c r="D14" t="s">
        <v>52</v>
      </c>
      <c r="E14" s="1">
        <v>10</v>
      </c>
      <c r="F14" s="1">
        <v>101.34</v>
      </c>
      <c r="G14" s="1" t="s">
        <v>77</v>
      </c>
      <c r="H14" s="1">
        <v>2016</v>
      </c>
      <c r="I14" s="1" t="s">
        <v>5</v>
      </c>
      <c r="K14" t="s">
        <v>63</v>
      </c>
      <c r="L14">
        <v>12</v>
      </c>
      <c r="M14">
        <v>6</v>
      </c>
      <c r="N14">
        <v>6</v>
      </c>
      <c r="O14">
        <v>50</v>
      </c>
      <c r="P14">
        <v>61</v>
      </c>
      <c r="Q14">
        <v>72</v>
      </c>
      <c r="R14">
        <v>-11</v>
      </c>
      <c r="S14">
        <v>5.083333333333333</v>
      </c>
      <c r="T14">
        <v>6</v>
      </c>
      <c r="U14">
        <v>-0.91666666666666696</v>
      </c>
      <c r="V14">
        <v>89.468333333333348</v>
      </c>
      <c r="W14">
        <v>95.337499999999991</v>
      </c>
      <c r="X14">
        <v>-5.8691666666666436</v>
      </c>
      <c r="Y14">
        <v>99.6</v>
      </c>
      <c r="Z14">
        <v>82.17</v>
      </c>
      <c r="AA14">
        <v>103.66</v>
      </c>
      <c r="AB14">
        <v>86.42</v>
      </c>
      <c r="AC14" t="s">
        <v>114</v>
      </c>
      <c r="AD14">
        <v>1</v>
      </c>
      <c r="AQ14">
        <f t="shared" si="26"/>
        <v>0</v>
      </c>
      <c r="AR14">
        <f t="shared" si="27"/>
        <v>0</v>
      </c>
      <c r="AS14">
        <f t="shared" si="28"/>
        <v>0</v>
      </c>
      <c r="AT14">
        <f t="shared" si="29"/>
        <v>0</v>
      </c>
      <c r="AV14">
        <f t="shared" si="30"/>
        <v>0</v>
      </c>
      <c r="AW14">
        <f t="shared" si="31"/>
        <v>0</v>
      </c>
      <c r="AX14">
        <f t="shared" si="32"/>
        <v>0</v>
      </c>
      <c r="BE14">
        <f t="shared" si="33"/>
        <v>0</v>
      </c>
      <c r="BF14">
        <f t="shared" si="34"/>
        <v>0</v>
      </c>
      <c r="BG14">
        <f t="shared" si="35"/>
        <v>0</v>
      </c>
      <c r="BH14">
        <f t="shared" si="36"/>
        <v>0</v>
      </c>
      <c r="BI14">
        <f t="shared" si="9"/>
        <v>0</v>
      </c>
      <c r="BM14" t="s">
        <v>3</v>
      </c>
      <c r="BN14" s="1">
        <v>5</v>
      </c>
      <c r="BO14" s="1">
        <v>98.42</v>
      </c>
      <c r="BP14" t="s">
        <v>4</v>
      </c>
      <c r="BQ14" s="1">
        <v>10</v>
      </c>
      <c r="BR14" s="1">
        <v>102.38</v>
      </c>
      <c r="BS14" s="1" t="s">
        <v>77</v>
      </c>
      <c r="BT14" s="1">
        <v>2017</v>
      </c>
      <c r="BU14" s="1" t="s">
        <v>5</v>
      </c>
      <c r="BV14" t="str">
        <f t="shared" si="37"/>
        <v>Simon Whitlock</v>
      </c>
      <c r="BW14">
        <f t="shared" si="38"/>
        <v>1</v>
      </c>
      <c r="BX14">
        <f t="shared" si="39"/>
        <v>0</v>
      </c>
      <c r="BY14">
        <f t="shared" si="40"/>
        <v>1</v>
      </c>
      <c r="CA14">
        <f t="shared" si="41"/>
        <v>5</v>
      </c>
      <c r="CB14">
        <f t="shared" si="42"/>
        <v>10</v>
      </c>
      <c r="CC14">
        <f t="shared" si="43"/>
        <v>-5</v>
      </c>
      <c r="CG14">
        <f t="shared" si="24"/>
        <v>98.42</v>
      </c>
      <c r="CH14">
        <f t="shared" si="25"/>
        <v>102.38</v>
      </c>
      <c r="CJ14">
        <f t="shared" si="44"/>
        <v>98.42</v>
      </c>
      <c r="CK14">
        <f t="shared" si="45"/>
        <v>98.42</v>
      </c>
      <c r="CL14">
        <f t="shared" si="46"/>
        <v>102.38</v>
      </c>
      <c r="CM14">
        <f t="shared" si="47"/>
        <v>102.38</v>
      </c>
      <c r="CN14" t="str">
        <f t="shared" si="48"/>
        <v>qf</v>
      </c>
    </row>
    <row r="15" spans="1:93" x14ac:dyDescent="0.5">
      <c r="A15" s="16" t="s">
        <v>45</v>
      </c>
      <c r="B15" s="1">
        <v>7</v>
      </c>
      <c r="C15" s="1">
        <v>91.02</v>
      </c>
      <c r="D15" t="s">
        <v>4</v>
      </c>
      <c r="E15" s="1">
        <v>8</v>
      </c>
      <c r="F15" s="1">
        <v>94.24</v>
      </c>
      <c r="G15" s="1" t="s">
        <v>77</v>
      </c>
      <c r="H15" s="1">
        <v>2015</v>
      </c>
      <c r="I15" s="1" t="s">
        <v>5</v>
      </c>
      <c r="K15" t="s">
        <v>79</v>
      </c>
      <c r="L15">
        <v>1</v>
      </c>
      <c r="M15">
        <v>0</v>
      </c>
      <c r="N15">
        <v>1</v>
      </c>
      <c r="O15">
        <v>0</v>
      </c>
      <c r="P15">
        <v>0</v>
      </c>
      <c r="Q15">
        <v>6</v>
      </c>
      <c r="R15">
        <v>-6</v>
      </c>
      <c r="S15">
        <v>0</v>
      </c>
      <c r="T15">
        <v>6</v>
      </c>
      <c r="U15">
        <v>-6</v>
      </c>
      <c r="V15">
        <v>63.2</v>
      </c>
      <c r="W15">
        <v>95.94</v>
      </c>
      <c r="X15">
        <v>-32.739999999999995</v>
      </c>
      <c r="Y15">
        <v>63.2</v>
      </c>
      <c r="Z15">
        <v>63.2</v>
      </c>
      <c r="AA15">
        <v>95.94</v>
      </c>
      <c r="AB15">
        <v>95.94</v>
      </c>
      <c r="AC15">
        <v>1</v>
      </c>
      <c r="AD15">
        <v>0</v>
      </c>
      <c r="AQ15">
        <f t="shared" si="26"/>
        <v>0</v>
      </c>
      <c r="AR15">
        <f t="shared" si="27"/>
        <v>0</v>
      </c>
      <c r="AS15">
        <f t="shared" si="28"/>
        <v>0</v>
      </c>
      <c r="AT15">
        <f t="shared" si="29"/>
        <v>0</v>
      </c>
      <c r="AV15">
        <f t="shared" si="30"/>
        <v>0</v>
      </c>
      <c r="AW15">
        <f t="shared" si="31"/>
        <v>0</v>
      </c>
      <c r="AX15">
        <f t="shared" si="32"/>
        <v>0</v>
      </c>
      <c r="BE15">
        <f t="shared" si="33"/>
        <v>0</v>
      </c>
      <c r="BF15">
        <f t="shared" si="34"/>
        <v>0</v>
      </c>
      <c r="BG15">
        <f t="shared" si="35"/>
        <v>0</v>
      </c>
      <c r="BH15">
        <f t="shared" si="36"/>
        <v>0</v>
      </c>
      <c r="BI15">
        <f t="shared" si="9"/>
        <v>0</v>
      </c>
      <c r="BM15" t="s">
        <v>3</v>
      </c>
      <c r="BN15" s="1">
        <v>6</v>
      </c>
      <c r="BO15" s="1">
        <v>107.69</v>
      </c>
      <c r="BP15" t="s">
        <v>73</v>
      </c>
      <c r="BQ15" s="1">
        <v>1</v>
      </c>
      <c r="BR15" s="1">
        <v>103.37</v>
      </c>
      <c r="BS15" s="1" t="s">
        <v>51</v>
      </c>
      <c r="BT15" s="1">
        <v>2017</v>
      </c>
      <c r="BU15" s="1">
        <v>1</v>
      </c>
      <c r="BV15" t="str">
        <f t="shared" si="37"/>
        <v>Simon Whitlock</v>
      </c>
      <c r="BW15">
        <f t="shared" si="38"/>
        <v>1</v>
      </c>
      <c r="BX15">
        <f t="shared" si="39"/>
        <v>1</v>
      </c>
      <c r="BY15">
        <f t="shared" si="40"/>
        <v>0</v>
      </c>
      <c r="CA15">
        <f t="shared" si="41"/>
        <v>6</v>
      </c>
      <c r="CB15">
        <f t="shared" si="42"/>
        <v>1</v>
      </c>
      <c r="CC15">
        <f t="shared" si="43"/>
        <v>5</v>
      </c>
      <c r="CG15">
        <f t="shared" si="24"/>
        <v>107.69</v>
      </c>
      <c r="CH15">
        <f t="shared" si="25"/>
        <v>103.37</v>
      </c>
      <c r="CJ15">
        <f t="shared" si="44"/>
        <v>107.69</v>
      </c>
      <c r="CK15">
        <f t="shared" si="45"/>
        <v>107.69</v>
      </c>
      <c r="CL15">
        <f t="shared" si="46"/>
        <v>103.37</v>
      </c>
      <c r="CM15">
        <f t="shared" si="47"/>
        <v>103.37</v>
      </c>
      <c r="CN15">
        <f t="shared" si="48"/>
        <v>1</v>
      </c>
    </row>
    <row r="16" spans="1:93" x14ac:dyDescent="0.5">
      <c r="A16" s="16" t="s">
        <v>45</v>
      </c>
      <c r="B16" s="1">
        <v>6</v>
      </c>
      <c r="C16" s="1">
        <v>101.97</v>
      </c>
      <c r="D16" t="s">
        <v>65</v>
      </c>
      <c r="E16" s="1">
        <v>2</v>
      </c>
      <c r="F16" s="1">
        <v>82.99</v>
      </c>
      <c r="G16" s="19" t="s">
        <v>103</v>
      </c>
      <c r="H16" s="1">
        <v>2015</v>
      </c>
      <c r="I16" s="1">
        <v>1</v>
      </c>
      <c r="K16" t="s">
        <v>106</v>
      </c>
      <c r="L16">
        <v>1</v>
      </c>
      <c r="M16">
        <v>0</v>
      </c>
      <c r="N16">
        <v>1</v>
      </c>
      <c r="O16">
        <v>0</v>
      </c>
      <c r="P16">
        <v>4</v>
      </c>
      <c r="Q16">
        <v>6</v>
      </c>
      <c r="R16">
        <v>-2</v>
      </c>
      <c r="S16">
        <v>4</v>
      </c>
      <c r="T16">
        <v>6</v>
      </c>
      <c r="U16">
        <v>-2</v>
      </c>
      <c r="V16">
        <v>88.96</v>
      </c>
      <c r="W16">
        <v>102.31</v>
      </c>
      <c r="X16">
        <v>-13.350000000000009</v>
      </c>
      <c r="Y16">
        <v>88.96</v>
      </c>
      <c r="Z16">
        <v>88.96</v>
      </c>
      <c r="AA16">
        <v>102.31</v>
      </c>
      <c r="AB16">
        <v>102.31</v>
      </c>
      <c r="AC16">
        <v>1</v>
      </c>
      <c r="AD16">
        <v>0</v>
      </c>
      <c r="AQ16">
        <f t="shared" si="26"/>
        <v>0</v>
      </c>
      <c r="AR16">
        <f t="shared" si="27"/>
        <v>0</v>
      </c>
      <c r="AS16">
        <f t="shared" si="28"/>
        <v>0</v>
      </c>
      <c r="AT16">
        <f t="shared" si="29"/>
        <v>0</v>
      </c>
      <c r="AV16">
        <f t="shared" si="30"/>
        <v>0</v>
      </c>
      <c r="AW16">
        <f t="shared" si="31"/>
        <v>0</v>
      </c>
      <c r="AX16">
        <f t="shared" si="32"/>
        <v>0</v>
      </c>
      <c r="BE16">
        <f t="shared" si="33"/>
        <v>0</v>
      </c>
      <c r="BF16">
        <f t="shared" si="34"/>
        <v>0</v>
      </c>
      <c r="BG16">
        <f t="shared" si="35"/>
        <v>0</v>
      </c>
      <c r="BH16">
        <f t="shared" si="36"/>
        <v>0</v>
      </c>
      <c r="BI16">
        <f t="shared" si="9"/>
        <v>0</v>
      </c>
      <c r="BM16" t="s">
        <v>3</v>
      </c>
      <c r="BN16" s="1">
        <v>10</v>
      </c>
      <c r="BO16" s="1">
        <v>94.4</v>
      </c>
      <c r="BP16" t="s">
        <v>26</v>
      </c>
      <c r="BQ16" s="1">
        <v>9</v>
      </c>
      <c r="BR16" s="1">
        <v>91.97</v>
      </c>
      <c r="BS16" s="1" t="s">
        <v>51</v>
      </c>
      <c r="BT16" s="1">
        <v>2017</v>
      </c>
      <c r="BU16" s="1" t="s">
        <v>5</v>
      </c>
      <c r="BV16" t="str">
        <f t="shared" si="37"/>
        <v>Simon Whitlock</v>
      </c>
      <c r="BW16">
        <f t="shared" si="38"/>
        <v>1</v>
      </c>
      <c r="BX16">
        <f t="shared" si="39"/>
        <v>1</v>
      </c>
      <c r="BY16">
        <f t="shared" si="40"/>
        <v>0</v>
      </c>
      <c r="CA16">
        <f t="shared" si="41"/>
        <v>10</v>
      </c>
      <c r="CB16">
        <f t="shared" si="42"/>
        <v>9</v>
      </c>
      <c r="CC16">
        <f t="shared" si="43"/>
        <v>1</v>
      </c>
      <c r="CG16">
        <f t="shared" si="24"/>
        <v>94.4</v>
      </c>
      <c r="CH16">
        <f t="shared" si="25"/>
        <v>91.97</v>
      </c>
      <c r="CJ16">
        <f t="shared" si="44"/>
        <v>94.4</v>
      </c>
      <c r="CK16">
        <f t="shared" si="45"/>
        <v>94.4</v>
      </c>
      <c r="CL16">
        <f t="shared" si="46"/>
        <v>91.97</v>
      </c>
      <c r="CM16">
        <f t="shared" si="47"/>
        <v>91.97</v>
      </c>
      <c r="CN16" t="str">
        <f t="shared" si="48"/>
        <v>qf</v>
      </c>
    </row>
    <row r="17" spans="1:92" x14ac:dyDescent="0.5">
      <c r="A17" s="16" t="s">
        <v>45</v>
      </c>
      <c r="B17" s="1">
        <v>6</v>
      </c>
      <c r="C17" s="1">
        <v>95.94</v>
      </c>
      <c r="D17" t="s">
        <v>104</v>
      </c>
      <c r="E17" s="1">
        <v>0</v>
      </c>
      <c r="F17" s="1">
        <v>78.45</v>
      </c>
      <c r="G17" s="1" t="s">
        <v>103</v>
      </c>
      <c r="H17" s="1">
        <v>2016</v>
      </c>
      <c r="I17" s="1">
        <v>1</v>
      </c>
      <c r="K17" t="s">
        <v>80</v>
      </c>
      <c r="L17">
        <v>17</v>
      </c>
      <c r="M17">
        <v>11</v>
      </c>
      <c r="N17">
        <v>6</v>
      </c>
      <c r="O17">
        <v>64.705882352941174</v>
      </c>
      <c r="P17">
        <v>112</v>
      </c>
      <c r="Q17">
        <v>93</v>
      </c>
      <c r="R17">
        <v>19</v>
      </c>
      <c r="S17">
        <v>6.5882352941176467</v>
      </c>
      <c r="T17">
        <v>5.4705882352941178</v>
      </c>
      <c r="U17">
        <v>1.117647058823529</v>
      </c>
      <c r="V17">
        <v>96.214117647058814</v>
      </c>
      <c r="W17">
        <v>92.937647058823529</v>
      </c>
      <c r="X17">
        <v>3.2764705882352843</v>
      </c>
      <c r="Y17">
        <v>106.09</v>
      </c>
      <c r="Z17">
        <v>91.6</v>
      </c>
      <c r="AA17">
        <v>105.3</v>
      </c>
      <c r="AB17">
        <v>73.3</v>
      </c>
      <c r="AC17" t="s">
        <v>114</v>
      </c>
      <c r="AD17">
        <v>0</v>
      </c>
      <c r="AQ17">
        <f t="shared" si="26"/>
        <v>0</v>
      </c>
      <c r="AR17">
        <f t="shared" si="27"/>
        <v>0</v>
      </c>
      <c r="AS17">
        <f t="shared" si="28"/>
        <v>0</v>
      </c>
      <c r="AT17">
        <f t="shared" si="29"/>
        <v>0</v>
      </c>
      <c r="AV17">
        <f t="shared" si="30"/>
        <v>0</v>
      </c>
      <c r="AW17">
        <f t="shared" si="31"/>
        <v>0</v>
      </c>
      <c r="AX17">
        <f t="shared" si="32"/>
        <v>0</v>
      </c>
      <c r="BE17">
        <f t="shared" si="33"/>
        <v>0</v>
      </c>
      <c r="BF17">
        <f t="shared" si="34"/>
        <v>0</v>
      </c>
      <c r="BG17">
        <f t="shared" si="35"/>
        <v>0</v>
      </c>
      <c r="BH17">
        <f t="shared" si="36"/>
        <v>0</v>
      </c>
      <c r="BI17">
        <f t="shared" si="9"/>
        <v>0</v>
      </c>
      <c r="BM17" t="s">
        <v>3</v>
      </c>
      <c r="BN17" s="1">
        <v>4</v>
      </c>
      <c r="BO17" s="1">
        <v>90.58</v>
      </c>
      <c r="BP17" t="s">
        <v>50</v>
      </c>
      <c r="BQ17" s="1">
        <v>11</v>
      </c>
      <c r="BR17" s="1">
        <v>93.97</v>
      </c>
      <c r="BS17" s="1" t="s">
        <v>51</v>
      </c>
      <c r="BT17" s="1">
        <v>2017</v>
      </c>
      <c r="BU17" s="1" t="s">
        <v>6</v>
      </c>
      <c r="BV17" t="str">
        <f t="shared" si="37"/>
        <v>Simon Whitlock</v>
      </c>
      <c r="BW17">
        <f t="shared" si="38"/>
        <v>1</v>
      </c>
      <c r="BX17">
        <f t="shared" si="39"/>
        <v>0</v>
      </c>
      <c r="BY17">
        <f t="shared" si="40"/>
        <v>1</v>
      </c>
      <c r="CA17">
        <f t="shared" si="41"/>
        <v>4</v>
      </c>
      <c r="CB17">
        <f t="shared" si="42"/>
        <v>11</v>
      </c>
      <c r="CC17">
        <f t="shared" si="43"/>
        <v>-7</v>
      </c>
      <c r="CG17">
        <f t="shared" si="24"/>
        <v>90.58</v>
      </c>
      <c r="CH17">
        <f t="shared" si="25"/>
        <v>93.97</v>
      </c>
      <c r="CJ17">
        <f t="shared" si="44"/>
        <v>90.58</v>
      </c>
      <c r="CK17">
        <f t="shared" si="45"/>
        <v>90.58</v>
      </c>
      <c r="CL17">
        <f t="shared" si="46"/>
        <v>93.97</v>
      </c>
      <c r="CM17">
        <f t="shared" si="47"/>
        <v>93.97</v>
      </c>
      <c r="CN17" t="str">
        <f t="shared" si="48"/>
        <v>sf</v>
      </c>
    </row>
    <row r="18" spans="1:92" x14ac:dyDescent="0.5">
      <c r="A18" s="16" t="s">
        <v>45</v>
      </c>
      <c r="B18" s="1">
        <v>7</v>
      </c>
      <c r="C18" s="1">
        <v>98.96</v>
      </c>
      <c r="D18" t="s">
        <v>4</v>
      </c>
      <c r="E18" s="1">
        <v>11</v>
      </c>
      <c r="F18" s="1">
        <v>99.6</v>
      </c>
      <c r="G18" s="1" t="s">
        <v>103</v>
      </c>
      <c r="H18" s="1">
        <v>2016</v>
      </c>
      <c r="I18" s="1" t="s">
        <v>7</v>
      </c>
      <c r="K18" t="s">
        <v>55</v>
      </c>
      <c r="L18">
        <v>14</v>
      </c>
      <c r="M18">
        <v>9</v>
      </c>
      <c r="N18">
        <v>5</v>
      </c>
      <c r="O18">
        <v>64.285714285714292</v>
      </c>
      <c r="P18">
        <v>88</v>
      </c>
      <c r="Q18">
        <v>82</v>
      </c>
      <c r="R18">
        <v>6</v>
      </c>
      <c r="S18">
        <v>6.2857142857142856</v>
      </c>
      <c r="T18">
        <v>5.8571428571428568</v>
      </c>
      <c r="U18">
        <v>0.42857142857142883</v>
      </c>
      <c r="V18">
        <v>97.162857142857135</v>
      </c>
      <c r="W18">
        <v>94.995000000000005</v>
      </c>
      <c r="X18">
        <v>2.1678571428571303</v>
      </c>
      <c r="Y18">
        <v>103.66</v>
      </c>
      <c r="Z18">
        <v>103.66</v>
      </c>
      <c r="AA18">
        <v>84.32</v>
      </c>
      <c r="AB18">
        <v>84.32</v>
      </c>
      <c r="AC18" t="s">
        <v>114</v>
      </c>
      <c r="AD18">
        <v>0</v>
      </c>
      <c r="AQ18">
        <f t="shared" si="26"/>
        <v>0</v>
      </c>
      <c r="AR18">
        <f t="shared" si="27"/>
        <v>0</v>
      </c>
      <c r="AS18">
        <f t="shared" si="28"/>
        <v>0</v>
      </c>
      <c r="AT18">
        <f t="shared" si="29"/>
        <v>0</v>
      </c>
      <c r="AV18">
        <f t="shared" si="30"/>
        <v>0</v>
      </c>
      <c r="AW18">
        <f t="shared" si="31"/>
        <v>0</v>
      </c>
      <c r="AX18">
        <f t="shared" si="32"/>
        <v>0</v>
      </c>
      <c r="BE18">
        <f t="shared" si="33"/>
        <v>0</v>
      </c>
      <c r="BF18">
        <f t="shared" si="34"/>
        <v>0</v>
      </c>
      <c r="BG18">
        <f t="shared" si="35"/>
        <v>0</v>
      </c>
      <c r="BH18">
        <f t="shared" si="36"/>
        <v>0</v>
      </c>
      <c r="BI18">
        <f t="shared" ref="BI18:BI26" si="49">AP18</f>
        <v>0</v>
      </c>
      <c r="BM18" t="s">
        <v>3</v>
      </c>
      <c r="BN18" s="1">
        <v>6</v>
      </c>
      <c r="BO18" s="1">
        <v>94.32</v>
      </c>
      <c r="BP18" t="s">
        <v>61</v>
      </c>
      <c r="BQ18" s="1">
        <v>4</v>
      </c>
      <c r="BR18" s="1">
        <v>86.03</v>
      </c>
      <c r="BS18" s="1" t="s">
        <v>51</v>
      </c>
      <c r="BT18" s="1">
        <v>2018</v>
      </c>
      <c r="BU18" s="1">
        <v>1</v>
      </c>
      <c r="BV18" t="str">
        <f t="shared" si="37"/>
        <v>Simon Whitlock</v>
      </c>
      <c r="BW18">
        <f t="shared" si="38"/>
        <v>1</v>
      </c>
      <c r="BX18">
        <f t="shared" si="39"/>
        <v>1</v>
      </c>
      <c r="BY18">
        <f t="shared" si="40"/>
        <v>0</v>
      </c>
      <c r="CA18">
        <f t="shared" si="41"/>
        <v>6</v>
      </c>
      <c r="CB18">
        <f t="shared" si="42"/>
        <v>4</v>
      </c>
      <c r="CC18">
        <f t="shared" si="43"/>
        <v>2</v>
      </c>
      <c r="CG18">
        <f t="shared" si="24"/>
        <v>94.32</v>
      </c>
      <c r="CH18">
        <f t="shared" si="25"/>
        <v>86.03</v>
      </c>
      <c r="CJ18">
        <f t="shared" si="44"/>
        <v>94.32</v>
      </c>
      <c r="CK18">
        <f t="shared" si="45"/>
        <v>94.32</v>
      </c>
      <c r="CL18">
        <f t="shared" si="46"/>
        <v>86.03</v>
      </c>
      <c r="CM18">
        <f t="shared" si="47"/>
        <v>86.03</v>
      </c>
      <c r="CN18">
        <f t="shared" si="48"/>
        <v>1</v>
      </c>
    </row>
    <row r="19" spans="1:92" x14ac:dyDescent="0.5">
      <c r="A19" s="19" t="s">
        <v>45</v>
      </c>
      <c r="B19" s="1">
        <v>11</v>
      </c>
      <c r="C19" s="1">
        <v>103.16</v>
      </c>
      <c r="D19" t="s">
        <v>52</v>
      </c>
      <c r="E19" s="1">
        <v>10</v>
      </c>
      <c r="F19" s="1">
        <v>97.7</v>
      </c>
      <c r="G19" s="19" t="s">
        <v>103</v>
      </c>
      <c r="H19" s="1">
        <v>2015</v>
      </c>
      <c r="I19" s="1" t="s">
        <v>7</v>
      </c>
      <c r="K19" t="s">
        <v>87</v>
      </c>
      <c r="L19">
        <v>1</v>
      </c>
      <c r="M19">
        <v>0</v>
      </c>
      <c r="N19">
        <v>1</v>
      </c>
      <c r="O19">
        <v>0</v>
      </c>
      <c r="P19">
        <v>0</v>
      </c>
      <c r="Q19">
        <v>6</v>
      </c>
      <c r="R19">
        <v>-6</v>
      </c>
      <c r="S19">
        <v>0</v>
      </c>
      <c r="T19">
        <v>6</v>
      </c>
      <c r="U19">
        <v>-6</v>
      </c>
      <c r="V19">
        <v>73.3</v>
      </c>
      <c r="W19">
        <v>94.93</v>
      </c>
      <c r="X19">
        <v>-21.63000000000001</v>
      </c>
      <c r="Y19">
        <v>73.3</v>
      </c>
      <c r="Z19">
        <v>73.3</v>
      </c>
      <c r="AA19">
        <v>94.93</v>
      </c>
      <c r="AB19">
        <v>94.93</v>
      </c>
      <c r="AC19">
        <v>1</v>
      </c>
      <c r="AD19">
        <v>0</v>
      </c>
      <c r="AQ19">
        <f t="shared" si="26"/>
        <v>0</v>
      </c>
      <c r="AR19">
        <f t="shared" si="27"/>
        <v>0</v>
      </c>
      <c r="AS19">
        <f t="shared" si="28"/>
        <v>0</v>
      </c>
      <c r="AT19">
        <f t="shared" si="29"/>
        <v>0</v>
      </c>
      <c r="AV19">
        <f t="shared" si="30"/>
        <v>0</v>
      </c>
      <c r="AW19">
        <f t="shared" si="31"/>
        <v>0</v>
      </c>
      <c r="AX19">
        <f t="shared" si="32"/>
        <v>0</v>
      </c>
      <c r="BE19">
        <f t="shared" si="33"/>
        <v>0</v>
      </c>
      <c r="BF19">
        <f t="shared" si="34"/>
        <v>0</v>
      </c>
      <c r="BG19">
        <f t="shared" si="35"/>
        <v>0</v>
      </c>
      <c r="BH19">
        <f t="shared" si="36"/>
        <v>0</v>
      </c>
      <c r="BI19">
        <f t="shared" si="49"/>
        <v>0</v>
      </c>
      <c r="BM19" t="s">
        <v>3</v>
      </c>
      <c r="BN19" s="1">
        <v>8</v>
      </c>
      <c r="BO19" s="1">
        <v>93.96</v>
      </c>
      <c r="BP19" t="s">
        <v>2</v>
      </c>
      <c r="BQ19" s="1">
        <v>10</v>
      </c>
      <c r="BR19" s="1">
        <v>100.2</v>
      </c>
      <c r="BS19" s="1" t="s">
        <v>51</v>
      </c>
      <c r="BT19" s="1">
        <v>2018</v>
      </c>
      <c r="BU19" s="1" t="s">
        <v>5</v>
      </c>
      <c r="BV19" t="str">
        <f t="shared" si="37"/>
        <v>Simon Whitlock</v>
      </c>
      <c r="BW19">
        <f t="shared" si="38"/>
        <v>1</v>
      </c>
      <c r="BX19">
        <f t="shared" si="39"/>
        <v>0</v>
      </c>
      <c r="BY19">
        <f t="shared" si="40"/>
        <v>1</v>
      </c>
      <c r="CA19">
        <f t="shared" si="41"/>
        <v>8</v>
      </c>
      <c r="CB19">
        <f t="shared" si="42"/>
        <v>10</v>
      </c>
      <c r="CC19">
        <f t="shared" si="43"/>
        <v>-2</v>
      </c>
      <c r="CG19">
        <f t="shared" si="24"/>
        <v>93.96</v>
      </c>
      <c r="CH19">
        <f t="shared" si="25"/>
        <v>100.2</v>
      </c>
      <c r="CJ19">
        <f t="shared" si="44"/>
        <v>93.96</v>
      </c>
      <c r="CK19">
        <f t="shared" si="45"/>
        <v>93.96</v>
      </c>
      <c r="CL19">
        <f t="shared" si="46"/>
        <v>100.2</v>
      </c>
      <c r="CM19">
        <f t="shared" si="47"/>
        <v>100.2</v>
      </c>
      <c r="CN19" t="str">
        <f t="shared" si="48"/>
        <v>qf</v>
      </c>
    </row>
    <row r="20" spans="1:92" x14ac:dyDescent="0.5">
      <c r="A20" s="19" t="s">
        <v>45</v>
      </c>
      <c r="B20" s="1">
        <v>8</v>
      </c>
      <c r="C20" s="1">
        <v>100.23</v>
      </c>
      <c r="D20" t="s">
        <v>4</v>
      </c>
      <c r="E20" s="1">
        <v>4</v>
      </c>
      <c r="F20" s="1">
        <v>100.79</v>
      </c>
      <c r="G20" s="19" t="s">
        <v>103</v>
      </c>
      <c r="H20" s="1">
        <v>2015</v>
      </c>
      <c r="I20" s="1" t="s">
        <v>5</v>
      </c>
      <c r="K20" t="s">
        <v>65</v>
      </c>
      <c r="L20">
        <v>10</v>
      </c>
      <c r="M20">
        <v>0</v>
      </c>
      <c r="N20">
        <v>10</v>
      </c>
      <c r="O20">
        <v>0</v>
      </c>
      <c r="P20">
        <v>27</v>
      </c>
      <c r="Q20">
        <v>60</v>
      </c>
      <c r="R20">
        <v>-33</v>
      </c>
      <c r="S20">
        <v>2.7</v>
      </c>
      <c r="T20">
        <v>6</v>
      </c>
      <c r="U20">
        <v>-3.3</v>
      </c>
      <c r="V20">
        <v>86.932999999999993</v>
      </c>
      <c r="W20">
        <v>94.545000000000002</v>
      </c>
      <c r="X20">
        <v>-7.612000000000009</v>
      </c>
      <c r="Y20">
        <v>92.84</v>
      </c>
      <c r="Z20">
        <v>74.77</v>
      </c>
      <c r="AA20">
        <v>105.69</v>
      </c>
      <c r="AB20">
        <v>79.64</v>
      </c>
      <c r="AC20">
        <v>1</v>
      </c>
      <c r="AD20">
        <v>0</v>
      </c>
      <c r="AQ20">
        <f t="shared" si="26"/>
        <v>0</v>
      </c>
      <c r="AR20">
        <f t="shared" si="27"/>
        <v>0</v>
      </c>
      <c r="AS20">
        <f t="shared" si="28"/>
        <v>0</v>
      </c>
      <c r="AT20">
        <f t="shared" si="29"/>
        <v>0</v>
      </c>
      <c r="AV20">
        <f t="shared" si="30"/>
        <v>0</v>
      </c>
      <c r="AW20">
        <f t="shared" si="31"/>
        <v>0</v>
      </c>
      <c r="AX20">
        <f t="shared" si="32"/>
        <v>0</v>
      </c>
      <c r="BE20">
        <f t="shared" si="33"/>
        <v>0</v>
      </c>
      <c r="BF20">
        <f t="shared" si="34"/>
        <v>0</v>
      </c>
      <c r="BG20">
        <f t="shared" si="35"/>
        <v>0</v>
      </c>
      <c r="BH20">
        <f t="shared" si="36"/>
        <v>0</v>
      </c>
      <c r="BI20">
        <f t="shared" si="49"/>
        <v>0</v>
      </c>
      <c r="BM20" s="8" t="s">
        <v>3</v>
      </c>
      <c r="BN20" s="1">
        <v>6</v>
      </c>
      <c r="BO20" s="1">
        <v>97.62</v>
      </c>
      <c r="BP20" t="s">
        <v>95</v>
      </c>
      <c r="BQ20" s="1">
        <v>3</v>
      </c>
      <c r="BR20" s="1">
        <v>78.930000000000007</v>
      </c>
      <c r="BS20" s="1" t="s">
        <v>51</v>
      </c>
      <c r="BT20" s="1">
        <v>2019</v>
      </c>
      <c r="BU20" s="1">
        <v>1</v>
      </c>
      <c r="BV20" t="str">
        <f t="shared" si="37"/>
        <v>Simon Whitlock</v>
      </c>
      <c r="BW20">
        <f t="shared" si="38"/>
        <v>1</v>
      </c>
      <c r="BX20">
        <f t="shared" si="39"/>
        <v>1</v>
      </c>
      <c r="BY20">
        <f t="shared" si="40"/>
        <v>0</v>
      </c>
      <c r="CA20">
        <f t="shared" si="41"/>
        <v>6</v>
      </c>
      <c r="CB20">
        <f t="shared" si="42"/>
        <v>3</v>
      </c>
      <c r="CC20">
        <f t="shared" si="43"/>
        <v>3</v>
      </c>
      <c r="CG20">
        <f t="shared" si="24"/>
        <v>97.62</v>
      </c>
      <c r="CH20">
        <f t="shared" si="25"/>
        <v>78.930000000000007</v>
      </c>
      <c r="CJ20">
        <f t="shared" si="44"/>
        <v>97.62</v>
      </c>
      <c r="CK20">
        <f t="shared" si="45"/>
        <v>97.62</v>
      </c>
      <c r="CL20">
        <f t="shared" si="46"/>
        <v>78.930000000000007</v>
      </c>
      <c r="CM20">
        <f t="shared" si="47"/>
        <v>78.930000000000007</v>
      </c>
      <c r="CN20">
        <f t="shared" si="48"/>
        <v>1</v>
      </c>
    </row>
    <row r="21" spans="1:92" x14ac:dyDescent="0.5">
      <c r="A21" s="20" t="s">
        <v>45</v>
      </c>
      <c r="B21" s="1">
        <v>10</v>
      </c>
      <c r="C21" s="1">
        <v>101.71</v>
      </c>
      <c r="D21" t="s">
        <v>50</v>
      </c>
      <c r="E21" s="1">
        <v>9</v>
      </c>
      <c r="F21" s="1">
        <v>107.57</v>
      </c>
      <c r="G21" s="1" t="s">
        <v>103</v>
      </c>
      <c r="H21" s="1">
        <v>2016</v>
      </c>
      <c r="I21" s="1" t="s">
        <v>5</v>
      </c>
      <c r="K21" t="s">
        <v>4</v>
      </c>
      <c r="L21">
        <v>35</v>
      </c>
      <c r="M21">
        <v>22</v>
      </c>
      <c r="N21">
        <v>13</v>
      </c>
      <c r="O21">
        <v>62.857142857142854</v>
      </c>
      <c r="P21">
        <v>237</v>
      </c>
      <c r="Q21">
        <v>202</v>
      </c>
      <c r="R21">
        <v>35</v>
      </c>
      <c r="S21">
        <v>6.7714285714285714</v>
      </c>
      <c r="T21">
        <v>5.7714285714285714</v>
      </c>
      <c r="U21">
        <v>1</v>
      </c>
      <c r="V21">
        <v>98.081428571428575</v>
      </c>
      <c r="W21">
        <v>92.738857142857128</v>
      </c>
      <c r="X21">
        <v>5.3425714285714463</v>
      </c>
      <c r="Y21">
        <v>111.37</v>
      </c>
      <c r="Z21">
        <v>79.64</v>
      </c>
      <c r="AA21">
        <v>112.41</v>
      </c>
      <c r="AB21">
        <v>72.900000000000006</v>
      </c>
      <c r="AC21" t="s">
        <v>117</v>
      </c>
      <c r="AD21">
        <v>2</v>
      </c>
      <c r="AQ21">
        <f t="shared" si="26"/>
        <v>0</v>
      </c>
      <c r="AR21">
        <f t="shared" si="27"/>
        <v>0</v>
      </c>
      <c r="AS21">
        <f t="shared" si="28"/>
        <v>0</v>
      </c>
      <c r="AT21">
        <f t="shared" si="29"/>
        <v>0</v>
      </c>
      <c r="AV21">
        <f t="shared" si="30"/>
        <v>0</v>
      </c>
      <c r="AW21">
        <f t="shared" si="31"/>
        <v>0</v>
      </c>
      <c r="AX21">
        <f t="shared" si="32"/>
        <v>0</v>
      </c>
      <c r="BE21">
        <f t="shared" si="33"/>
        <v>0</v>
      </c>
      <c r="BF21">
        <f t="shared" si="34"/>
        <v>0</v>
      </c>
      <c r="BG21">
        <f t="shared" si="35"/>
        <v>0</v>
      </c>
      <c r="BH21">
        <f t="shared" si="36"/>
        <v>0</v>
      </c>
      <c r="BI21">
        <f t="shared" si="49"/>
        <v>0</v>
      </c>
      <c r="BM21" s="8" t="s">
        <v>3</v>
      </c>
      <c r="BN21" s="1">
        <v>4</v>
      </c>
      <c r="BO21" s="1">
        <v>92.44</v>
      </c>
      <c r="BP21" s="8" t="s">
        <v>80</v>
      </c>
      <c r="BQ21" s="1">
        <v>8</v>
      </c>
      <c r="BR21" s="1">
        <v>94.74</v>
      </c>
      <c r="BS21" s="1" t="s">
        <v>51</v>
      </c>
      <c r="BT21" s="1">
        <v>2019</v>
      </c>
      <c r="BU21" s="1" t="s">
        <v>5</v>
      </c>
      <c r="BV21" t="str">
        <f t="shared" si="37"/>
        <v>Simon Whitlock</v>
      </c>
      <c r="BW21">
        <f t="shared" si="38"/>
        <v>1</v>
      </c>
      <c r="BX21">
        <f t="shared" si="39"/>
        <v>0</v>
      </c>
      <c r="BY21">
        <f t="shared" si="40"/>
        <v>1</v>
      </c>
      <c r="CA21">
        <f t="shared" si="41"/>
        <v>4</v>
      </c>
      <c r="CB21">
        <f t="shared" si="42"/>
        <v>8</v>
      </c>
      <c r="CC21">
        <f t="shared" si="43"/>
        <v>-4</v>
      </c>
      <c r="CG21">
        <f t="shared" si="24"/>
        <v>92.44</v>
      </c>
      <c r="CH21">
        <f t="shared" si="25"/>
        <v>94.74</v>
      </c>
      <c r="CJ21">
        <f t="shared" si="44"/>
        <v>92.44</v>
      </c>
      <c r="CK21">
        <f t="shared" si="45"/>
        <v>92.44</v>
      </c>
      <c r="CL21">
        <f t="shared" si="46"/>
        <v>94.74</v>
      </c>
      <c r="CM21">
        <f t="shared" si="47"/>
        <v>94.74</v>
      </c>
      <c r="CN21" t="str">
        <f t="shared" si="48"/>
        <v>qf</v>
      </c>
    </row>
    <row r="22" spans="1:92" x14ac:dyDescent="0.5">
      <c r="A22" s="20" t="s">
        <v>45</v>
      </c>
      <c r="B22" s="1">
        <v>11</v>
      </c>
      <c r="C22" s="1">
        <v>100.28</v>
      </c>
      <c r="D22" t="s">
        <v>26</v>
      </c>
      <c r="E22" s="1">
        <v>9</v>
      </c>
      <c r="F22" s="1">
        <v>94.51</v>
      </c>
      <c r="G22" s="1" t="s">
        <v>103</v>
      </c>
      <c r="H22" s="1">
        <v>2016</v>
      </c>
      <c r="I22" s="1" t="s">
        <v>6</v>
      </c>
      <c r="K22" t="s">
        <v>67</v>
      </c>
      <c r="L22">
        <v>2</v>
      </c>
      <c r="M22">
        <v>0</v>
      </c>
      <c r="N22">
        <v>2</v>
      </c>
      <c r="O22">
        <v>0</v>
      </c>
      <c r="P22">
        <v>1</v>
      </c>
      <c r="Q22">
        <v>12</v>
      </c>
      <c r="R22">
        <v>-11</v>
      </c>
      <c r="S22">
        <v>0.5</v>
      </c>
      <c r="T22">
        <v>6</v>
      </c>
      <c r="U22">
        <v>-5.5</v>
      </c>
      <c r="V22">
        <v>79.025000000000006</v>
      </c>
      <c r="W22">
        <v>98.314999999999998</v>
      </c>
      <c r="X22">
        <v>-19.289999999999992</v>
      </c>
      <c r="Y22">
        <v>82.7</v>
      </c>
      <c r="Z22">
        <v>75.349999999999994</v>
      </c>
      <c r="AA22">
        <v>106.09</v>
      </c>
      <c r="AB22">
        <v>90.54</v>
      </c>
      <c r="AC22">
        <v>1</v>
      </c>
      <c r="AD22">
        <v>0</v>
      </c>
      <c r="AQ22">
        <f t="shared" si="26"/>
        <v>0</v>
      </c>
      <c r="AR22">
        <f t="shared" si="27"/>
        <v>0</v>
      </c>
      <c r="AS22">
        <f t="shared" si="28"/>
        <v>0</v>
      </c>
      <c r="AT22">
        <f t="shared" si="29"/>
        <v>0</v>
      </c>
      <c r="AV22">
        <f t="shared" si="30"/>
        <v>0</v>
      </c>
      <c r="AW22">
        <f t="shared" si="31"/>
        <v>0</v>
      </c>
      <c r="AX22">
        <f t="shared" si="32"/>
        <v>0</v>
      </c>
      <c r="BE22">
        <f t="shared" si="33"/>
        <v>0</v>
      </c>
      <c r="BF22">
        <f t="shared" si="34"/>
        <v>0</v>
      </c>
      <c r="BG22">
        <f t="shared" si="35"/>
        <v>0</v>
      </c>
      <c r="BH22">
        <f t="shared" si="36"/>
        <v>0</v>
      </c>
      <c r="BI22">
        <f t="shared" si="49"/>
        <v>0</v>
      </c>
      <c r="BM22" s="8" t="s">
        <v>3</v>
      </c>
      <c r="BN22" s="1">
        <v>4</v>
      </c>
      <c r="BO22" s="1">
        <v>93.51</v>
      </c>
      <c r="BP22" s="8" t="s">
        <v>27</v>
      </c>
      <c r="BQ22" s="1">
        <v>6</v>
      </c>
      <c r="BR22" s="1">
        <v>96.87</v>
      </c>
      <c r="BS22" s="1" t="s">
        <v>29</v>
      </c>
      <c r="BT22" s="1">
        <v>2019</v>
      </c>
      <c r="BU22" s="1">
        <v>1</v>
      </c>
      <c r="BV22" t="str">
        <f t="shared" si="37"/>
        <v>Simon Whitlock</v>
      </c>
      <c r="BW22">
        <f t="shared" si="38"/>
        <v>1</v>
      </c>
      <c r="BX22">
        <f t="shared" si="39"/>
        <v>0</v>
      </c>
      <c r="BY22">
        <f t="shared" si="40"/>
        <v>1</v>
      </c>
      <c r="CA22">
        <f t="shared" si="41"/>
        <v>4</v>
      </c>
      <c r="CB22">
        <f t="shared" si="42"/>
        <v>6</v>
      </c>
      <c r="CC22">
        <f t="shared" si="43"/>
        <v>-2</v>
      </c>
      <c r="CG22">
        <f t="shared" si="24"/>
        <v>93.51</v>
      </c>
      <c r="CH22">
        <f t="shared" si="25"/>
        <v>96.87</v>
      </c>
      <c r="CJ22">
        <f t="shared" si="44"/>
        <v>93.51</v>
      </c>
      <c r="CK22">
        <f t="shared" si="45"/>
        <v>93.51</v>
      </c>
      <c r="CL22">
        <f t="shared" si="46"/>
        <v>96.87</v>
      </c>
      <c r="CM22">
        <f t="shared" si="47"/>
        <v>96.87</v>
      </c>
      <c r="CN22">
        <f t="shared" si="48"/>
        <v>1</v>
      </c>
    </row>
    <row r="23" spans="1:92" x14ac:dyDescent="0.5">
      <c r="A23" s="19" t="s">
        <v>45</v>
      </c>
      <c r="B23" s="1">
        <v>10</v>
      </c>
      <c r="C23" s="1">
        <v>100.56</v>
      </c>
      <c r="D23" t="s">
        <v>50</v>
      </c>
      <c r="E23" s="1">
        <v>9</v>
      </c>
      <c r="F23" s="1">
        <v>99.57</v>
      </c>
      <c r="G23" s="19" t="s">
        <v>103</v>
      </c>
      <c r="H23" s="1">
        <v>2015</v>
      </c>
      <c r="I23" s="1" t="s">
        <v>6</v>
      </c>
      <c r="K23" t="s">
        <v>64</v>
      </c>
      <c r="L23">
        <v>1</v>
      </c>
      <c r="M23">
        <v>0</v>
      </c>
      <c r="N23">
        <v>1</v>
      </c>
      <c r="O23">
        <v>0</v>
      </c>
      <c r="P23">
        <v>1</v>
      </c>
      <c r="Q23">
        <v>6</v>
      </c>
      <c r="R23">
        <v>-5</v>
      </c>
      <c r="S23">
        <v>1</v>
      </c>
      <c r="T23">
        <v>6</v>
      </c>
      <c r="U23">
        <v>-5</v>
      </c>
      <c r="V23">
        <v>78.08</v>
      </c>
      <c r="W23">
        <v>93.19</v>
      </c>
      <c r="X23">
        <v>-15.11</v>
      </c>
      <c r="Y23">
        <v>78.08</v>
      </c>
      <c r="Z23">
        <v>78.08</v>
      </c>
      <c r="AA23">
        <v>93.19</v>
      </c>
      <c r="AB23">
        <v>93.19</v>
      </c>
      <c r="AC23">
        <v>1</v>
      </c>
      <c r="AD23">
        <v>0</v>
      </c>
      <c r="AQ23">
        <f t="shared" ref="AQ23:AQ26" si="50">AH23</f>
        <v>0</v>
      </c>
      <c r="AR23">
        <f t="shared" ref="AR23:AR26" si="51">AS23+AT23</f>
        <v>0</v>
      </c>
      <c r="AS23">
        <f t="shared" ref="AS23:AS26" si="52">IF(AI23&gt;AL23, (1), (0))</f>
        <v>0</v>
      </c>
      <c r="AT23">
        <f t="shared" ref="AT23:AT26" si="53">IF(AI23&lt;AL23, (1), (0))</f>
        <v>0</v>
      </c>
      <c r="AV23">
        <f t="shared" si="30"/>
        <v>0</v>
      </c>
      <c r="AW23">
        <f t="shared" si="31"/>
        <v>0</v>
      </c>
      <c r="AX23">
        <f t="shared" si="32"/>
        <v>0</v>
      </c>
      <c r="BE23">
        <f t="shared" si="33"/>
        <v>0</v>
      </c>
      <c r="BF23">
        <f t="shared" si="34"/>
        <v>0</v>
      </c>
      <c r="BG23">
        <f t="shared" si="35"/>
        <v>0</v>
      </c>
      <c r="BH23">
        <f t="shared" si="36"/>
        <v>0</v>
      </c>
      <c r="BI23">
        <f t="shared" si="49"/>
        <v>0</v>
      </c>
      <c r="BM23" t="s">
        <v>3</v>
      </c>
      <c r="BN23" s="1">
        <v>5</v>
      </c>
      <c r="BO23" s="1">
        <v>93.61</v>
      </c>
      <c r="BP23" t="s">
        <v>61</v>
      </c>
      <c r="BQ23" s="1">
        <v>6</v>
      </c>
      <c r="BR23" s="1">
        <v>96.2</v>
      </c>
      <c r="BS23" s="1" t="s">
        <v>100</v>
      </c>
      <c r="BT23" s="1">
        <v>2018</v>
      </c>
      <c r="BU23" s="1">
        <v>1</v>
      </c>
      <c r="BV23" t="str">
        <f t="shared" si="37"/>
        <v>Simon Whitlock</v>
      </c>
      <c r="BW23">
        <f t="shared" si="38"/>
        <v>1</v>
      </c>
      <c r="BX23">
        <f t="shared" si="39"/>
        <v>0</v>
      </c>
      <c r="BY23">
        <f t="shared" si="40"/>
        <v>1</v>
      </c>
      <c r="CA23">
        <f t="shared" si="41"/>
        <v>5</v>
      </c>
      <c r="CB23">
        <f t="shared" si="42"/>
        <v>6</v>
      </c>
      <c r="CC23">
        <f t="shared" si="43"/>
        <v>-1</v>
      </c>
      <c r="CG23">
        <f t="shared" si="24"/>
        <v>93.61</v>
      </c>
      <c r="CH23">
        <f t="shared" si="25"/>
        <v>96.2</v>
      </c>
      <c r="CJ23">
        <f t="shared" si="44"/>
        <v>93.61</v>
      </c>
      <c r="CK23">
        <f t="shared" si="45"/>
        <v>93.61</v>
      </c>
      <c r="CL23">
        <f t="shared" si="46"/>
        <v>96.2</v>
      </c>
      <c r="CM23">
        <f t="shared" si="47"/>
        <v>96.2</v>
      </c>
      <c r="CN23">
        <f t="shared" si="48"/>
        <v>1</v>
      </c>
    </row>
    <row r="24" spans="1:92" x14ac:dyDescent="0.5">
      <c r="A24" s="19" t="s">
        <v>57</v>
      </c>
      <c r="B24" s="6">
        <v>8</v>
      </c>
      <c r="C24" s="6">
        <v>93.86</v>
      </c>
      <c r="D24" s="19" t="s">
        <v>4</v>
      </c>
      <c r="E24" s="6">
        <v>7</v>
      </c>
      <c r="F24" s="6">
        <v>105.31</v>
      </c>
      <c r="G24" s="1" t="s">
        <v>47</v>
      </c>
      <c r="H24" s="1">
        <v>2015</v>
      </c>
      <c r="I24" s="1" t="s">
        <v>5</v>
      </c>
      <c r="K24" t="s">
        <v>91</v>
      </c>
      <c r="L24">
        <v>5</v>
      </c>
      <c r="M24">
        <v>0</v>
      </c>
      <c r="N24">
        <v>5</v>
      </c>
      <c r="O24">
        <v>0</v>
      </c>
      <c r="P24">
        <v>12</v>
      </c>
      <c r="Q24">
        <v>30</v>
      </c>
      <c r="R24">
        <v>-18</v>
      </c>
      <c r="S24">
        <v>2.4</v>
      </c>
      <c r="T24">
        <v>6</v>
      </c>
      <c r="U24">
        <v>-3.6</v>
      </c>
      <c r="V24">
        <v>89.47</v>
      </c>
      <c r="W24">
        <v>93.524000000000001</v>
      </c>
      <c r="X24">
        <v>-4.054000000000002</v>
      </c>
      <c r="Y24">
        <v>93.13</v>
      </c>
      <c r="Z24">
        <v>84.99</v>
      </c>
      <c r="AA24">
        <v>106.13</v>
      </c>
      <c r="AB24">
        <v>84.08</v>
      </c>
      <c r="AC24">
        <v>1</v>
      </c>
      <c r="AD24">
        <v>0</v>
      </c>
      <c r="AQ24">
        <f t="shared" si="50"/>
        <v>0</v>
      </c>
      <c r="AR24">
        <f t="shared" si="51"/>
        <v>0</v>
      </c>
      <c r="AS24">
        <f t="shared" si="52"/>
        <v>0</v>
      </c>
      <c r="AT24">
        <f t="shared" si="53"/>
        <v>0</v>
      </c>
      <c r="AV24">
        <f t="shared" si="30"/>
        <v>0</v>
      </c>
      <c r="AW24">
        <f t="shared" si="31"/>
        <v>0</v>
      </c>
      <c r="AX24">
        <f t="shared" si="32"/>
        <v>0</v>
      </c>
      <c r="BE24">
        <f t="shared" si="33"/>
        <v>0</v>
      </c>
      <c r="BF24">
        <f t="shared" si="34"/>
        <v>0</v>
      </c>
      <c r="BG24">
        <f t="shared" si="35"/>
        <v>0</v>
      </c>
      <c r="BH24">
        <f t="shared" si="36"/>
        <v>0</v>
      </c>
      <c r="BI24">
        <f t="shared" si="49"/>
        <v>0</v>
      </c>
      <c r="BM24" t="s">
        <v>3</v>
      </c>
      <c r="BN24" s="1">
        <v>6</v>
      </c>
      <c r="BO24" s="1">
        <v>87.58</v>
      </c>
      <c r="BP24" t="s">
        <v>101</v>
      </c>
      <c r="BQ24" s="1">
        <v>1</v>
      </c>
      <c r="BR24" s="1">
        <v>74.87</v>
      </c>
      <c r="BS24" s="21" t="s">
        <v>100</v>
      </c>
      <c r="BT24" s="22">
        <v>2019</v>
      </c>
      <c r="BU24" s="22">
        <v>1</v>
      </c>
      <c r="BV24" t="str">
        <f t="shared" si="37"/>
        <v>Simon Whitlock</v>
      </c>
      <c r="BW24">
        <f t="shared" si="38"/>
        <v>1</v>
      </c>
      <c r="BX24">
        <f t="shared" si="39"/>
        <v>1</v>
      </c>
      <c r="BY24">
        <f t="shared" si="40"/>
        <v>0</v>
      </c>
      <c r="CA24">
        <f t="shared" si="41"/>
        <v>6</v>
      </c>
      <c r="CB24">
        <f t="shared" si="42"/>
        <v>1</v>
      </c>
      <c r="CC24">
        <f t="shared" si="43"/>
        <v>5</v>
      </c>
      <c r="CG24">
        <f t="shared" si="24"/>
        <v>87.58</v>
      </c>
      <c r="CH24">
        <f t="shared" si="25"/>
        <v>74.87</v>
      </c>
      <c r="CJ24">
        <f t="shared" si="44"/>
        <v>87.58</v>
      </c>
      <c r="CK24">
        <f t="shared" si="45"/>
        <v>87.58</v>
      </c>
      <c r="CL24">
        <f t="shared" si="46"/>
        <v>74.87</v>
      </c>
      <c r="CM24">
        <f t="shared" si="47"/>
        <v>74.87</v>
      </c>
      <c r="CN24">
        <f t="shared" si="48"/>
        <v>1</v>
      </c>
    </row>
    <row r="25" spans="1:92" x14ac:dyDescent="0.5">
      <c r="A25" s="16" t="s">
        <v>58</v>
      </c>
      <c r="B25" s="17">
        <v>6</v>
      </c>
      <c r="C25" s="17">
        <v>90.04</v>
      </c>
      <c r="D25" s="16" t="s">
        <v>59</v>
      </c>
      <c r="E25" s="17">
        <v>4</v>
      </c>
      <c r="F25" s="17">
        <v>86.22</v>
      </c>
      <c r="G25" s="1" t="s">
        <v>47</v>
      </c>
      <c r="H25" s="1">
        <v>2013</v>
      </c>
      <c r="I25" s="1">
        <v>1</v>
      </c>
      <c r="K25" t="s">
        <v>89</v>
      </c>
      <c r="L25">
        <v>3</v>
      </c>
      <c r="M25">
        <v>0</v>
      </c>
      <c r="N25">
        <v>3</v>
      </c>
      <c r="O25">
        <v>0</v>
      </c>
      <c r="P25">
        <v>7</v>
      </c>
      <c r="Q25">
        <v>18</v>
      </c>
      <c r="R25">
        <v>-11</v>
      </c>
      <c r="S25">
        <v>2.3333333333333335</v>
      </c>
      <c r="T25">
        <v>6</v>
      </c>
      <c r="U25">
        <v>-3.6666666666666665</v>
      </c>
      <c r="V25">
        <v>84.75333333333333</v>
      </c>
      <c r="W25">
        <v>101.8</v>
      </c>
      <c r="X25">
        <v>-17.046666666666667</v>
      </c>
      <c r="Y25">
        <v>87.5</v>
      </c>
      <c r="Z25">
        <v>79.34</v>
      </c>
      <c r="AA25">
        <v>107.56</v>
      </c>
      <c r="AB25">
        <v>96.67</v>
      </c>
      <c r="AC25">
        <v>1</v>
      </c>
      <c r="AD25">
        <v>0</v>
      </c>
      <c r="AQ25">
        <f t="shared" si="50"/>
        <v>0</v>
      </c>
      <c r="AR25">
        <f t="shared" si="51"/>
        <v>0</v>
      </c>
      <c r="AS25">
        <f t="shared" si="52"/>
        <v>0</v>
      </c>
      <c r="AT25">
        <f t="shared" si="53"/>
        <v>0</v>
      </c>
      <c r="AV25">
        <f t="shared" si="30"/>
        <v>0</v>
      </c>
      <c r="AW25">
        <f t="shared" si="31"/>
        <v>0</v>
      </c>
      <c r="AX25">
        <f t="shared" si="32"/>
        <v>0</v>
      </c>
      <c r="BE25">
        <f t="shared" si="33"/>
        <v>0</v>
      </c>
      <c r="BF25">
        <f t="shared" si="34"/>
        <v>0</v>
      </c>
      <c r="BG25">
        <f t="shared" si="35"/>
        <v>0</v>
      </c>
      <c r="BH25">
        <f t="shared" si="36"/>
        <v>0</v>
      </c>
      <c r="BI25">
        <f t="shared" si="49"/>
        <v>0</v>
      </c>
      <c r="BM25" t="s">
        <v>3</v>
      </c>
      <c r="BN25" s="1">
        <v>8</v>
      </c>
      <c r="BO25" s="1">
        <v>101.9</v>
      </c>
      <c r="BP25" t="s">
        <v>73</v>
      </c>
      <c r="BQ25" s="1">
        <v>0</v>
      </c>
      <c r="BR25" s="1">
        <v>78.42</v>
      </c>
      <c r="BS25" s="21" t="s">
        <v>100</v>
      </c>
      <c r="BT25" s="22">
        <v>2019</v>
      </c>
      <c r="BU25" s="1" t="s">
        <v>5</v>
      </c>
      <c r="BV25" t="str">
        <f t="shared" si="37"/>
        <v>Simon Whitlock</v>
      </c>
      <c r="BW25">
        <f t="shared" si="38"/>
        <v>1</v>
      </c>
      <c r="BX25">
        <f t="shared" si="39"/>
        <v>1</v>
      </c>
      <c r="BY25">
        <f t="shared" si="40"/>
        <v>0</v>
      </c>
      <c r="CA25">
        <f t="shared" si="41"/>
        <v>8</v>
      </c>
      <c r="CB25">
        <f t="shared" si="42"/>
        <v>0</v>
      </c>
      <c r="CC25">
        <f t="shared" si="43"/>
        <v>8</v>
      </c>
      <c r="CG25">
        <f t="shared" si="24"/>
        <v>101.9</v>
      </c>
      <c r="CH25">
        <f t="shared" si="25"/>
        <v>78.42</v>
      </c>
      <c r="CJ25">
        <f t="shared" si="44"/>
        <v>101.9</v>
      </c>
      <c r="CK25">
        <f t="shared" si="45"/>
        <v>101.9</v>
      </c>
      <c r="CL25">
        <f t="shared" si="46"/>
        <v>78.42</v>
      </c>
      <c r="CM25">
        <f t="shared" si="47"/>
        <v>78.42</v>
      </c>
      <c r="CN25" t="str">
        <f t="shared" si="48"/>
        <v>qf</v>
      </c>
    </row>
    <row r="26" spans="1:92" x14ac:dyDescent="0.5">
      <c r="A26" s="16" t="s">
        <v>58</v>
      </c>
      <c r="B26" s="17">
        <v>1</v>
      </c>
      <c r="C26" s="17">
        <v>81.260000000000005</v>
      </c>
      <c r="D26" s="16" t="s">
        <v>3</v>
      </c>
      <c r="E26" s="17">
        <v>8</v>
      </c>
      <c r="F26" s="17">
        <v>99.82</v>
      </c>
      <c r="G26" s="1" t="s">
        <v>47</v>
      </c>
      <c r="H26" s="1">
        <v>2013</v>
      </c>
      <c r="I26" s="1" t="s">
        <v>5</v>
      </c>
      <c r="K26" t="s">
        <v>26</v>
      </c>
      <c r="L26">
        <v>34</v>
      </c>
      <c r="M26">
        <v>20</v>
      </c>
      <c r="N26">
        <v>14</v>
      </c>
      <c r="O26">
        <v>58.82352941176471</v>
      </c>
      <c r="P26">
        <v>230</v>
      </c>
      <c r="Q26">
        <v>197</v>
      </c>
      <c r="R26">
        <v>33</v>
      </c>
      <c r="S26">
        <v>6.7647058823529411</v>
      </c>
      <c r="T26">
        <v>5.7941176470588234</v>
      </c>
      <c r="U26">
        <v>0.97058823529411775</v>
      </c>
      <c r="V26">
        <v>94.40117647058824</v>
      </c>
      <c r="W26">
        <v>90.970294117647057</v>
      </c>
      <c r="X26">
        <v>3.4308823529411825</v>
      </c>
      <c r="Y26">
        <v>107.63</v>
      </c>
      <c r="Z26">
        <v>84.07</v>
      </c>
      <c r="AA26">
        <v>107.45</v>
      </c>
      <c r="AB26">
        <v>63.2</v>
      </c>
      <c r="AC26" t="s">
        <v>114</v>
      </c>
      <c r="AD26">
        <v>0</v>
      </c>
      <c r="AQ26">
        <f t="shared" si="50"/>
        <v>0</v>
      </c>
      <c r="AR26">
        <f t="shared" si="51"/>
        <v>0</v>
      </c>
      <c r="AS26">
        <f t="shared" si="52"/>
        <v>0</v>
      </c>
      <c r="AT26">
        <f t="shared" si="53"/>
        <v>0</v>
      </c>
      <c r="AV26">
        <f t="shared" si="30"/>
        <v>0</v>
      </c>
      <c r="AW26">
        <f t="shared" si="31"/>
        <v>0</v>
      </c>
      <c r="AX26">
        <f t="shared" si="32"/>
        <v>0</v>
      </c>
      <c r="BE26">
        <f t="shared" si="33"/>
        <v>0</v>
      </c>
      <c r="BF26">
        <f t="shared" si="34"/>
        <v>0</v>
      </c>
      <c r="BG26">
        <f t="shared" si="35"/>
        <v>0</v>
      </c>
      <c r="BH26">
        <f t="shared" si="36"/>
        <v>0</v>
      </c>
      <c r="BI26">
        <f t="shared" si="49"/>
        <v>0</v>
      </c>
      <c r="BM26" t="s">
        <v>3</v>
      </c>
      <c r="BN26" s="1">
        <v>6</v>
      </c>
      <c r="BO26" s="1">
        <v>91.04</v>
      </c>
      <c r="BP26" t="s">
        <v>63</v>
      </c>
      <c r="BQ26" s="1">
        <v>8</v>
      </c>
      <c r="BR26" s="1">
        <v>90.49</v>
      </c>
      <c r="BS26" s="21" t="s">
        <v>100</v>
      </c>
      <c r="BT26" s="22">
        <v>2019</v>
      </c>
      <c r="BU26" s="1" t="s">
        <v>6</v>
      </c>
      <c r="BV26" t="str">
        <f t="shared" si="37"/>
        <v>Simon Whitlock</v>
      </c>
      <c r="BW26">
        <f t="shared" si="38"/>
        <v>1</v>
      </c>
      <c r="BX26">
        <f t="shared" si="39"/>
        <v>0</v>
      </c>
      <c r="BY26">
        <f t="shared" si="40"/>
        <v>1</v>
      </c>
      <c r="CA26">
        <f t="shared" si="41"/>
        <v>6</v>
      </c>
      <c r="CB26">
        <f t="shared" si="42"/>
        <v>8</v>
      </c>
      <c r="CC26">
        <f t="shared" si="43"/>
        <v>-2</v>
      </c>
      <c r="CG26">
        <f t="shared" si="24"/>
        <v>91.04</v>
      </c>
      <c r="CH26">
        <f t="shared" si="25"/>
        <v>90.49</v>
      </c>
      <c r="CJ26">
        <f t="shared" si="44"/>
        <v>91.04</v>
      </c>
      <c r="CK26">
        <f t="shared" si="45"/>
        <v>91.04</v>
      </c>
      <c r="CL26">
        <f t="shared" si="46"/>
        <v>90.49</v>
      </c>
      <c r="CM26">
        <f t="shared" si="47"/>
        <v>90.49</v>
      </c>
      <c r="CN26" t="str">
        <f t="shared" si="48"/>
        <v>sf</v>
      </c>
    </row>
    <row r="27" spans="1:92" x14ac:dyDescent="0.5">
      <c r="A27" t="s">
        <v>99</v>
      </c>
      <c r="B27" s="1">
        <v>2</v>
      </c>
      <c r="C27" s="1">
        <v>78.48</v>
      </c>
      <c r="D27" t="s">
        <v>73</v>
      </c>
      <c r="E27" s="1">
        <v>6</v>
      </c>
      <c r="F27" s="1">
        <v>98.77</v>
      </c>
      <c r="G27" s="1" t="s">
        <v>100</v>
      </c>
      <c r="H27" s="1">
        <v>2018</v>
      </c>
      <c r="I27" s="1">
        <v>1</v>
      </c>
      <c r="K27" t="s">
        <v>71</v>
      </c>
      <c r="L27">
        <v>1</v>
      </c>
      <c r="M27">
        <v>0</v>
      </c>
      <c r="N27">
        <v>1</v>
      </c>
      <c r="O27">
        <v>0</v>
      </c>
      <c r="P27">
        <v>0</v>
      </c>
      <c r="Q27">
        <v>6</v>
      </c>
      <c r="R27">
        <v>-6</v>
      </c>
      <c r="S27">
        <v>0</v>
      </c>
      <c r="T27">
        <v>6</v>
      </c>
      <c r="U27">
        <v>-6</v>
      </c>
      <c r="V27">
        <v>80.14</v>
      </c>
      <c r="W27">
        <v>100.2</v>
      </c>
      <c r="X27">
        <v>-20.060000000000002</v>
      </c>
      <c r="Y27">
        <v>80.14</v>
      </c>
      <c r="Z27">
        <v>80.14</v>
      </c>
      <c r="AA27">
        <v>100.2</v>
      </c>
      <c r="AB27">
        <v>100.2</v>
      </c>
      <c r="AC27">
        <v>1</v>
      </c>
      <c r="AD27">
        <v>0</v>
      </c>
      <c r="AP27" t="s">
        <v>35</v>
      </c>
      <c r="AQ27" t="s">
        <v>71</v>
      </c>
      <c r="AR27">
        <v>1</v>
      </c>
      <c r="AS27">
        <v>0</v>
      </c>
      <c r="AT27">
        <v>1</v>
      </c>
      <c r="AU27">
        <v>0</v>
      </c>
      <c r="AV27">
        <v>0</v>
      </c>
      <c r="AW27">
        <v>6</v>
      </c>
      <c r="AX27">
        <v>-6</v>
      </c>
      <c r="AY27">
        <v>0</v>
      </c>
      <c r="AZ27">
        <v>6</v>
      </c>
      <c r="BA27">
        <v>-6</v>
      </c>
      <c r="BB27">
        <v>80.14</v>
      </c>
      <c r="BC27">
        <v>100.2</v>
      </c>
      <c r="BD27">
        <v>-20.060000000000002</v>
      </c>
      <c r="BE27">
        <v>80.14</v>
      </c>
      <c r="BF27">
        <v>80.14</v>
      </c>
      <c r="BG27">
        <v>100.2</v>
      </c>
      <c r="BH27">
        <v>100.2</v>
      </c>
      <c r="BI27">
        <v>1</v>
      </c>
      <c r="BJ27">
        <v>0</v>
      </c>
      <c r="BM27" s="20" t="s">
        <v>3</v>
      </c>
      <c r="BN27" s="1">
        <v>6</v>
      </c>
      <c r="BO27" s="1">
        <v>92.22</v>
      </c>
      <c r="BP27" t="s">
        <v>27</v>
      </c>
      <c r="BQ27" s="1">
        <v>5</v>
      </c>
      <c r="BR27" s="1">
        <v>89.49</v>
      </c>
      <c r="BS27" s="1" t="s">
        <v>103</v>
      </c>
      <c r="BT27" s="1">
        <v>2018</v>
      </c>
      <c r="BU27" s="1">
        <v>1</v>
      </c>
      <c r="BV27" t="str">
        <f t="shared" si="37"/>
        <v>Simon Whitlock</v>
      </c>
      <c r="BW27">
        <f t="shared" si="38"/>
        <v>1</v>
      </c>
      <c r="BX27">
        <f t="shared" si="39"/>
        <v>1</v>
      </c>
      <c r="BY27">
        <f t="shared" si="40"/>
        <v>0</v>
      </c>
      <c r="CA27">
        <f t="shared" si="41"/>
        <v>6</v>
      </c>
      <c r="CB27">
        <f t="shared" si="42"/>
        <v>5</v>
      </c>
      <c r="CC27">
        <f t="shared" si="43"/>
        <v>1</v>
      </c>
      <c r="CG27">
        <f t="shared" si="24"/>
        <v>92.22</v>
      </c>
      <c r="CH27">
        <f t="shared" si="25"/>
        <v>89.49</v>
      </c>
      <c r="CJ27">
        <f t="shared" si="44"/>
        <v>92.22</v>
      </c>
      <c r="CK27">
        <f t="shared" si="45"/>
        <v>92.22</v>
      </c>
      <c r="CL27">
        <f t="shared" si="46"/>
        <v>89.49</v>
      </c>
      <c r="CM27">
        <f t="shared" si="47"/>
        <v>89.49</v>
      </c>
      <c r="CN27">
        <f t="shared" si="48"/>
        <v>1</v>
      </c>
    </row>
    <row r="28" spans="1:92" x14ac:dyDescent="0.5">
      <c r="A28" s="16" t="s">
        <v>59</v>
      </c>
      <c r="B28" s="17">
        <v>4</v>
      </c>
      <c r="C28" s="17">
        <v>86.22</v>
      </c>
      <c r="D28" s="16" t="s">
        <v>58</v>
      </c>
      <c r="E28" s="17">
        <v>6</v>
      </c>
      <c r="F28" s="17">
        <v>90.04</v>
      </c>
      <c r="G28" s="1" t="s">
        <v>47</v>
      </c>
      <c r="H28" s="1">
        <v>2013</v>
      </c>
      <c r="I28" s="1">
        <v>1</v>
      </c>
      <c r="K28" t="s">
        <v>109</v>
      </c>
      <c r="L28">
        <v>1</v>
      </c>
      <c r="M28">
        <v>0</v>
      </c>
      <c r="N28">
        <v>1</v>
      </c>
      <c r="O28">
        <v>0</v>
      </c>
      <c r="P28">
        <v>5</v>
      </c>
      <c r="Q28">
        <v>6</v>
      </c>
      <c r="R28">
        <v>-1</v>
      </c>
      <c r="S28">
        <v>5</v>
      </c>
      <c r="T28">
        <v>6</v>
      </c>
      <c r="U28">
        <v>-1</v>
      </c>
      <c r="V28">
        <v>86.83</v>
      </c>
      <c r="W28">
        <v>87.7</v>
      </c>
      <c r="X28">
        <v>-0.87000000000000455</v>
      </c>
      <c r="Y28">
        <v>86.83</v>
      </c>
      <c r="Z28">
        <v>86.83</v>
      </c>
      <c r="AA28">
        <v>87.7</v>
      </c>
      <c r="AB28">
        <v>87.7</v>
      </c>
      <c r="AC28">
        <v>1</v>
      </c>
      <c r="AD28">
        <v>0</v>
      </c>
      <c r="AP28" t="s">
        <v>36</v>
      </c>
      <c r="AQ28">
        <f>AQ3</f>
        <v>0</v>
      </c>
      <c r="AR28">
        <f>SUM(AR3:AR27)</f>
        <v>1</v>
      </c>
      <c r="AS28">
        <f>SUM(AS3:AS27)</f>
        <v>0</v>
      </c>
      <c r="AT28">
        <f>SUM(AT3:AT27)</f>
        <v>1</v>
      </c>
      <c r="AU28">
        <f>(AS28/AR28)*100</f>
        <v>0</v>
      </c>
      <c r="AV28">
        <f>SUM(AV3:AV27)</f>
        <v>0</v>
      </c>
      <c r="AW28">
        <f>SUM(AW3:AW27)</f>
        <v>6</v>
      </c>
      <c r="AX28">
        <f>AV28-AW28</f>
        <v>-6</v>
      </c>
      <c r="AY28">
        <f>AV28/AR28</f>
        <v>0</v>
      </c>
      <c r="AZ28">
        <f>AW28/AR28</f>
        <v>6</v>
      </c>
      <c r="BA28">
        <f>AY28-AZ28</f>
        <v>-6</v>
      </c>
      <c r="BB28">
        <f>AVERAGE(BB3:BB27)</f>
        <v>80.14</v>
      </c>
      <c r="BC28">
        <f>AVERAGE(BC3:BC27)</f>
        <v>100.2</v>
      </c>
      <c r="BD28">
        <f>BB28-BC28</f>
        <v>-20.060000000000002</v>
      </c>
      <c r="BE28">
        <f>BE3</f>
        <v>0</v>
      </c>
      <c r="BF28">
        <f t="shared" ref="BF28:BH28" si="54">BF3</f>
        <v>0</v>
      </c>
      <c r="BG28">
        <f t="shared" si="54"/>
        <v>0</v>
      </c>
      <c r="BH28">
        <f t="shared" si="54"/>
        <v>0</v>
      </c>
      <c r="BI28">
        <v>1</v>
      </c>
      <c r="BJ28">
        <f>SUM(BJ3:BJ27)</f>
        <v>0</v>
      </c>
      <c r="BM28" s="20" t="s">
        <v>3</v>
      </c>
      <c r="BN28" s="1">
        <v>6</v>
      </c>
      <c r="BO28" s="1">
        <v>87.9</v>
      </c>
      <c r="BP28" t="s">
        <v>49</v>
      </c>
      <c r="BQ28" s="1">
        <v>4</v>
      </c>
      <c r="BR28" s="1">
        <v>84.69</v>
      </c>
      <c r="BS28" s="1" t="s">
        <v>103</v>
      </c>
      <c r="BT28" s="1">
        <v>2017</v>
      </c>
      <c r="BU28" s="1">
        <v>1</v>
      </c>
      <c r="BV28" t="str">
        <f t="shared" si="37"/>
        <v>Simon Whitlock</v>
      </c>
      <c r="BW28">
        <f t="shared" si="38"/>
        <v>1</v>
      </c>
      <c r="BX28">
        <f t="shared" si="39"/>
        <v>1</v>
      </c>
      <c r="BY28">
        <f t="shared" si="40"/>
        <v>0</v>
      </c>
      <c r="CA28">
        <f t="shared" si="41"/>
        <v>6</v>
      </c>
      <c r="CB28">
        <f t="shared" si="42"/>
        <v>4</v>
      </c>
      <c r="CC28">
        <f t="shared" si="43"/>
        <v>2</v>
      </c>
      <c r="CG28">
        <f t="shared" si="24"/>
        <v>87.9</v>
      </c>
      <c r="CH28">
        <f t="shared" si="25"/>
        <v>84.69</v>
      </c>
      <c r="CJ28">
        <f t="shared" si="44"/>
        <v>87.9</v>
      </c>
      <c r="CK28">
        <f t="shared" si="45"/>
        <v>87.9</v>
      </c>
      <c r="CL28">
        <f t="shared" si="46"/>
        <v>84.69</v>
      </c>
      <c r="CM28">
        <f t="shared" si="47"/>
        <v>84.69</v>
      </c>
      <c r="CN28">
        <f t="shared" si="48"/>
        <v>1</v>
      </c>
    </row>
    <row r="29" spans="1:92" x14ac:dyDescent="0.5">
      <c r="A29" t="s">
        <v>59</v>
      </c>
      <c r="B29" s="1">
        <v>2</v>
      </c>
      <c r="C29" s="1">
        <v>79.02</v>
      </c>
      <c r="D29" s="19" t="s">
        <v>26</v>
      </c>
      <c r="E29" s="1">
        <v>6</v>
      </c>
      <c r="F29" s="1">
        <v>88.84</v>
      </c>
      <c r="G29" s="1" t="s">
        <v>77</v>
      </c>
      <c r="H29" s="1">
        <v>2014</v>
      </c>
      <c r="I29" s="1">
        <v>1</v>
      </c>
      <c r="K29" t="s">
        <v>72</v>
      </c>
      <c r="L29">
        <v>1</v>
      </c>
      <c r="M29">
        <v>0</v>
      </c>
      <c r="N29">
        <v>1</v>
      </c>
      <c r="O29">
        <v>0</v>
      </c>
      <c r="P29">
        <v>1</v>
      </c>
      <c r="Q29">
        <v>6</v>
      </c>
      <c r="R29">
        <v>-5</v>
      </c>
      <c r="S29">
        <v>1</v>
      </c>
      <c r="T29">
        <v>6</v>
      </c>
      <c r="U29">
        <v>-5</v>
      </c>
      <c r="V29">
        <v>92.2</v>
      </c>
      <c r="W29">
        <v>100.93</v>
      </c>
      <c r="X29">
        <v>-8.730000000000004</v>
      </c>
      <c r="Y29">
        <v>92.2</v>
      </c>
      <c r="Z29">
        <v>92.2</v>
      </c>
      <c r="AA29">
        <v>100.93</v>
      </c>
      <c r="AB29">
        <v>100.93</v>
      </c>
      <c r="AC29">
        <v>1</v>
      </c>
      <c r="AD29">
        <v>0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E29" s="1"/>
      <c r="BF29" s="1"/>
      <c r="BG29" s="1"/>
      <c r="BH29" s="1"/>
      <c r="BJ29" s="1"/>
      <c r="BM29" s="19" t="s">
        <v>3</v>
      </c>
      <c r="BN29" s="1">
        <v>6</v>
      </c>
      <c r="BO29" s="1">
        <v>92.55</v>
      </c>
      <c r="BP29" t="s">
        <v>66</v>
      </c>
      <c r="BQ29" s="1">
        <v>4</v>
      </c>
      <c r="BR29" s="1">
        <v>96.5</v>
      </c>
      <c r="BS29" s="19" t="s">
        <v>103</v>
      </c>
      <c r="BT29" s="1">
        <v>2015</v>
      </c>
      <c r="BU29" s="1">
        <v>1</v>
      </c>
      <c r="BV29" t="str">
        <f t="shared" si="37"/>
        <v>Simon Whitlock</v>
      </c>
      <c r="BW29">
        <f t="shared" si="38"/>
        <v>1</v>
      </c>
      <c r="BX29">
        <f t="shared" si="39"/>
        <v>1</v>
      </c>
      <c r="BY29">
        <f t="shared" si="40"/>
        <v>0</v>
      </c>
      <c r="CA29">
        <f t="shared" si="41"/>
        <v>6</v>
      </c>
      <c r="CB29">
        <f t="shared" si="42"/>
        <v>4</v>
      </c>
      <c r="CC29">
        <f t="shared" si="43"/>
        <v>2</v>
      </c>
      <c r="CG29">
        <f t="shared" si="24"/>
        <v>92.55</v>
      </c>
      <c r="CH29">
        <f t="shared" si="25"/>
        <v>96.5</v>
      </c>
      <c r="CJ29">
        <f t="shared" si="44"/>
        <v>92.55</v>
      </c>
      <c r="CK29">
        <f t="shared" si="45"/>
        <v>92.55</v>
      </c>
      <c r="CL29">
        <f t="shared" si="46"/>
        <v>96.5</v>
      </c>
      <c r="CM29">
        <f t="shared" si="47"/>
        <v>96.5</v>
      </c>
      <c r="CN29">
        <f t="shared" si="48"/>
        <v>1</v>
      </c>
    </row>
    <row r="30" spans="1:92" x14ac:dyDescent="0.5">
      <c r="A30" s="8" t="s">
        <v>27</v>
      </c>
      <c r="B30" s="1">
        <v>6</v>
      </c>
      <c r="C30" s="1">
        <v>96.87</v>
      </c>
      <c r="D30" s="8" t="s">
        <v>3</v>
      </c>
      <c r="E30" s="1">
        <v>4</v>
      </c>
      <c r="F30" s="1">
        <v>93.51</v>
      </c>
      <c r="G30" s="1" t="s">
        <v>29</v>
      </c>
      <c r="H30" s="1">
        <v>2019</v>
      </c>
      <c r="I30" s="1">
        <v>1</v>
      </c>
      <c r="K30" t="s">
        <v>82</v>
      </c>
      <c r="L30">
        <v>1</v>
      </c>
      <c r="M30">
        <v>0</v>
      </c>
      <c r="N30">
        <v>1</v>
      </c>
      <c r="O30">
        <v>0</v>
      </c>
      <c r="P30">
        <v>0</v>
      </c>
      <c r="Q30">
        <v>6</v>
      </c>
      <c r="R30">
        <v>-6</v>
      </c>
      <c r="S30">
        <v>0</v>
      </c>
      <c r="T30">
        <v>6</v>
      </c>
      <c r="U30">
        <v>-6</v>
      </c>
      <c r="V30">
        <v>86.68</v>
      </c>
      <c r="W30">
        <v>102.48</v>
      </c>
      <c r="X30">
        <v>-15.799999999999997</v>
      </c>
      <c r="Y30">
        <v>86.68</v>
      </c>
      <c r="Z30">
        <v>86.68</v>
      </c>
      <c r="AA30">
        <v>102.48</v>
      </c>
      <c r="AB30">
        <v>102.48</v>
      </c>
      <c r="AC30">
        <v>1</v>
      </c>
      <c r="AD30">
        <v>0</v>
      </c>
      <c r="BM30" s="20" t="s">
        <v>3</v>
      </c>
      <c r="BN30" s="1">
        <v>9</v>
      </c>
      <c r="BO30" s="1">
        <v>91.32</v>
      </c>
      <c r="BP30" t="s">
        <v>73</v>
      </c>
      <c r="BQ30" s="1">
        <v>10</v>
      </c>
      <c r="BR30" s="1">
        <v>94.65</v>
      </c>
      <c r="BS30" s="1" t="s">
        <v>103</v>
      </c>
      <c r="BT30" s="1">
        <v>2017</v>
      </c>
      <c r="BU30" s="1" t="s">
        <v>5</v>
      </c>
      <c r="BV30" t="str">
        <f t="shared" si="37"/>
        <v>Simon Whitlock</v>
      </c>
      <c r="BW30">
        <f t="shared" si="38"/>
        <v>1</v>
      </c>
      <c r="BX30">
        <f t="shared" si="39"/>
        <v>0</v>
      </c>
      <c r="BY30">
        <f t="shared" si="40"/>
        <v>1</v>
      </c>
      <c r="CA30">
        <f t="shared" si="41"/>
        <v>9</v>
      </c>
      <c r="CB30">
        <f t="shared" si="42"/>
        <v>10</v>
      </c>
      <c r="CC30">
        <f t="shared" si="43"/>
        <v>-1</v>
      </c>
      <c r="CG30">
        <f t="shared" si="24"/>
        <v>91.32</v>
      </c>
      <c r="CH30">
        <f t="shared" si="25"/>
        <v>94.65</v>
      </c>
      <c r="CJ30">
        <f t="shared" si="44"/>
        <v>91.32</v>
      </c>
      <c r="CK30">
        <f t="shared" si="45"/>
        <v>91.32</v>
      </c>
      <c r="CL30">
        <f t="shared" si="46"/>
        <v>94.65</v>
      </c>
      <c r="CM30">
        <f t="shared" si="47"/>
        <v>94.65</v>
      </c>
      <c r="CN30" t="str">
        <f t="shared" si="48"/>
        <v>qf</v>
      </c>
    </row>
    <row r="31" spans="1:92" x14ac:dyDescent="0.5">
      <c r="A31" s="8" t="s">
        <v>27</v>
      </c>
      <c r="B31" s="1">
        <v>3</v>
      </c>
      <c r="C31" s="1">
        <v>96.48</v>
      </c>
      <c r="D31" s="8" t="s">
        <v>1</v>
      </c>
      <c r="E31" s="1">
        <v>8</v>
      </c>
      <c r="F31" s="1">
        <v>96.59</v>
      </c>
      <c r="G31" s="1" t="s">
        <v>29</v>
      </c>
      <c r="H31" s="1">
        <v>2019</v>
      </c>
      <c r="I31" s="1" t="s">
        <v>5</v>
      </c>
      <c r="K31" t="s">
        <v>84</v>
      </c>
      <c r="L31">
        <v>3</v>
      </c>
      <c r="M31">
        <v>0</v>
      </c>
      <c r="N31">
        <v>3</v>
      </c>
      <c r="O31">
        <v>0</v>
      </c>
      <c r="P31">
        <v>6</v>
      </c>
      <c r="Q31">
        <v>18</v>
      </c>
      <c r="R31">
        <v>-12</v>
      </c>
      <c r="S31">
        <v>2</v>
      </c>
      <c r="T31">
        <v>6</v>
      </c>
      <c r="U31">
        <v>-4</v>
      </c>
      <c r="V31">
        <v>84.42</v>
      </c>
      <c r="W31">
        <v>96.030000000000015</v>
      </c>
      <c r="X31">
        <v>-11.610000000000014</v>
      </c>
      <c r="Y31">
        <v>89.9</v>
      </c>
      <c r="Z31">
        <v>80.930000000000007</v>
      </c>
      <c r="AA31">
        <v>103.98</v>
      </c>
      <c r="AB31">
        <v>83.74</v>
      </c>
      <c r="AC31">
        <v>1</v>
      </c>
      <c r="AD31">
        <v>0</v>
      </c>
      <c r="BM31" s="20" t="s">
        <v>3</v>
      </c>
      <c r="BN31" s="1">
        <v>3</v>
      </c>
      <c r="BO31" s="1">
        <v>93.46</v>
      </c>
      <c r="BP31" s="19" t="s">
        <v>50</v>
      </c>
      <c r="BQ31" s="1">
        <v>8</v>
      </c>
      <c r="BR31" s="1">
        <v>107.37</v>
      </c>
      <c r="BS31" s="19" t="s">
        <v>103</v>
      </c>
      <c r="BT31" s="1">
        <v>2015</v>
      </c>
      <c r="BU31" s="1" t="s">
        <v>5</v>
      </c>
      <c r="BV31" t="str">
        <f t="shared" si="37"/>
        <v>Simon Whitlock</v>
      </c>
      <c r="BW31">
        <f t="shared" si="38"/>
        <v>1</v>
      </c>
      <c r="BX31">
        <f t="shared" si="39"/>
        <v>0</v>
      </c>
      <c r="BY31">
        <f t="shared" si="40"/>
        <v>1</v>
      </c>
      <c r="CA31">
        <f t="shared" si="41"/>
        <v>3</v>
      </c>
      <c r="CB31">
        <f t="shared" si="42"/>
        <v>8</v>
      </c>
      <c r="CC31">
        <f t="shared" si="43"/>
        <v>-5</v>
      </c>
      <c r="CG31">
        <f t="shared" si="24"/>
        <v>93.46</v>
      </c>
      <c r="CH31">
        <f t="shared" si="25"/>
        <v>107.37</v>
      </c>
      <c r="CJ31">
        <f t="shared" si="44"/>
        <v>93.46</v>
      </c>
      <c r="CK31">
        <f t="shared" si="45"/>
        <v>93.46</v>
      </c>
      <c r="CL31">
        <f t="shared" si="46"/>
        <v>107.37</v>
      </c>
      <c r="CM31">
        <f t="shared" si="47"/>
        <v>107.37</v>
      </c>
      <c r="CN31" t="str">
        <f t="shared" si="48"/>
        <v>qf</v>
      </c>
    </row>
    <row r="32" spans="1:92" x14ac:dyDescent="0.5">
      <c r="A32" t="s">
        <v>27</v>
      </c>
      <c r="B32" s="1">
        <v>0</v>
      </c>
      <c r="C32" s="1">
        <v>79.290000000000006</v>
      </c>
      <c r="D32" t="s">
        <v>2</v>
      </c>
      <c r="E32" s="1">
        <v>6</v>
      </c>
      <c r="F32" s="1">
        <v>94.93</v>
      </c>
      <c r="G32" s="21" t="s">
        <v>100</v>
      </c>
      <c r="H32" s="22">
        <v>2019</v>
      </c>
      <c r="I32" s="22">
        <v>1</v>
      </c>
      <c r="K32" t="s">
        <v>108</v>
      </c>
      <c r="L32">
        <v>1</v>
      </c>
      <c r="M32">
        <v>0</v>
      </c>
      <c r="N32">
        <v>1</v>
      </c>
      <c r="O32">
        <v>0</v>
      </c>
      <c r="P32">
        <v>2</v>
      </c>
      <c r="Q32">
        <v>6</v>
      </c>
      <c r="R32">
        <v>-4</v>
      </c>
      <c r="S32">
        <v>2</v>
      </c>
      <c r="T32">
        <v>6</v>
      </c>
      <c r="U32">
        <v>-4</v>
      </c>
      <c r="V32">
        <v>76</v>
      </c>
      <c r="W32">
        <v>89.04</v>
      </c>
      <c r="X32">
        <v>-13.040000000000006</v>
      </c>
      <c r="Y32">
        <v>76</v>
      </c>
      <c r="Z32">
        <v>76</v>
      </c>
      <c r="AA32">
        <v>89.04</v>
      </c>
      <c r="AB32">
        <v>89.04</v>
      </c>
      <c r="AC32">
        <v>1</v>
      </c>
      <c r="AD32">
        <v>0</v>
      </c>
      <c r="BM32" s="20" t="s">
        <v>3</v>
      </c>
      <c r="BN32" s="1">
        <v>10</v>
      </c>
      <c r="BO32" s="1">
        <v>99.43</v>
      </c>
      <c r="BP32" t="s">
        <v>1</v>
      </c>
      <c r="BQ32" s="1">
        <v>7</v>
      </c>
      <c r="BR32" s="1">
        <v>97.61</v>
      </c>
      <c r="BS32" s="1" t="s">
        <v>103</v>
      </c>
      <c r="BT32" s="1">
        <v>2018</v>
      </c>
      <c r="BU32" s="1" t="s">
        <v>5</v>
      </c>
      <c r="BV32" t="str">
        <f t="shared" si="37"/>
        <v>Simon Whitlock</v>
      </c>
      <c r="BW32">
        <f t="shared" si="38"/>
        <v>1</v>
      </c>
      <c r="BX32">
        <f t="shared" si="39"/>
        <v>1</v>
      </c>
      <c r="BY32">
        <f t="shared" si="40"/>
        <v>0</v>
      </c>
      <c r="CA32">
        <f t="shared" si="41"/>
        <v>10</v>
      </c>
      <c r="CB32">
        <f t="shared" si="42"/>
        <v>7</v>
      </c>
      <c r="CC32">
        <f t="shared" si="43"/>
        <v>3</v>
      </c>
      <c r="CG32">
        <f t="shared" si="24"/>
        <v>99.43</v>
      </c>
      <c r="CH32">
        <f t="shared" si="25"/>
        <v>97.61</v>
      </c>
      <c r="CJ32">
        <f t="shared" si="44"/>
        <v>99.43</v>
      </c>
      <c r="CK32">
        <f t="shared" si="45"/>
        <v>99.43</v>
      </c>
      <c r="CL32">
        <f t="shared" si="46"/>
        <v>97.61</v>
      </c>
      <c r="CM32">
        <f t="shared" si="47"/>
        <v>97.61</v>
      </c>
      <c r="CN32" t="str">
        <f t="shared" si="48"/>
        <v>qf</v>
      </c>
    </row>
    <row r="33" spans="1:92" x14ac:dyDescent="0.5">
      <c r="A33" s="20" t="s">
        <v>27</v>
      </c>
      <c r="B33" s="1">
        <v>5</v>
      </c>
      <c r="C33" s="1">
        <v>89.49</v>
      </c>
      <c r="D33" t="s">
        <v>3</v>
      </c>
      <c r="E33" s="1">
        <v>6</v>
      </c>
      <c r="F33" s="1">
        <v>92.22</v>
      </c>
      <c r="G33" s="1" t="s">
        <v>103</v>
      </c>
      <c r="H33" s="1">
        <v>2018</v>
      </c>
      <c r="I33" s="1">
        <v>1</v>
      </c>
      <c r="K33" t="s">
        <v>83</v>
      </c>
      <c r="L33">
        <v>2</v>
      </c>
      <c r="M33">
        <v>0</v>
      </c>
      <c r="N33">
        <v>2</v>
      </c>
      <c r="O33">
        <v>0</v>
      </c>
      <c r="P33">
        <v>3</v>
      </c>
      <c r="Q33">
        <v>12</v>
      </c>
      <c r="R33">
        <v>-9</v>
      </c>
      <c r="S33">
        <v>1.5</v>
      </c>
      <c r="T33">
        <v>6</v>
      </c>
      <c r="U33">
        <v>-4.5</v>
      </c>
      <c r="V33">
        <v>78.805000000000007</v>
      </c>
      <c r="W33">
        <v>97.710000000000008</v>
      </c>
      <c r="X33">
        <v>-18.905000000000001</v>
      </c>
      <c r="Y33">
        <v>79.64</v>
      </c>
      <c r="Z33">
        <v>77.97</v>
      </c>
      <c r="AA33">
        <v>98.02</v>
      </c>
      <c r="AB33">
        <v>97.4</v>
      </c>
      <c r="AC33">
        <v>1</v>
      </c>
      <c r="AD33">
        <v>0</v>
      </c>
      <c r="BM33" s="20" t="s">
        <v>3</v>
      </c>
      <c r="BN33" s="1">
        <v>5</v>
      </c>
      <c r="BO33" s="1">
        <v>91.57</v>
      </c>
      <c r="BP33" t="s">
        <v>0</v>
      </c>
      <c r="BQ33" s="1">
        <v>10</v>
      </c>
      <c r="BR33" s="1">
        <v>102.79</v>
      </c>
      <c r="BS33" s="1" t="s">
        <v>103</v>
      </c>
      <c r="BT33" s="1">
        <v>2018</v>
      </c>
      <c r="BU33" s="1" t="s">
        <v>6</v>
      </c>
      <c r="BV33" t="str">
        <f t="shared" si="37"/>
        <v>Simon Whitlock</v>
      </c>
      <c r="BW33">
        <f t="shared" si="38"/>
        <v>1</v>
      </c>
      <c r="BX33">
        <f t="shared" si="39"/>
        <v>0</v>
      </c>
      <c r="BY33">
        <f t="shared" si="40"/>
        <v>1</v>
      </c>
      <c r="CA33">
        <f t="shared" si="41"/>
        <v>5</v>
      </c>
      <c r="CB33">
        <f t="shared" si="42"/>
        <v>10</v>
      </c>
      <c r="CC33">
        <f t="shared" si="43"/>
        <v>-5</v>
      </c>
      <c r="CG33">
        <f t="shared" si="24"/>
        <v>91.57</v>
      </c>
      <c r="CH33">
        <f t="shared" si="25"/>
        <v>102.79</v>
      </c>
      <c r="CJ33">
        <f t="shared" si="44"/>
        <v>91.57</v>
      </c>
      <c r="CK33">
        <f t="shared" si="45"/>
        <v>91.57</v>
      </c>
      <c r="CL33">
        <f t="shared" si="46"/>
        <v>102.79</v>
      </c>
      <c r="CM33">
        <f t="shared" si="47"/>
        <v>102.79</v>
      </c>
      <c r="CN33" t="str">
        <f t="shared" si="48"/>
        <v>sf</v>
      </c>
    </row>
    <row r="34" spans="1:92" x14ac:dyDescent="0.5">
      <c r="A34" s="20" t="s">
        <v>105</v>
      </c>
      <c r="B34" s="1">
        <v>2</v>
      </c>
      <c r="C34" s="1">
        <v>83.83</v>
      </c>
      <c r="D34" t="s">
        <v>4</v>
      </c>
      <c r="E34" s="1">
        <v>6</v>
      </c>
      <c r="F34" s="1">
        <v>106.61</v>
      </c>
      <c r="G34" s="1" t="s">
        <v>103</v>
      </c>
      <c r="H34" s="1">
        <v>2016</v>
      </c>
      <c r="I34" s="1">
        <v>1</v>
      </c>
      <c r="K34" t="s">
        <v>81</v>
      </c>
      <c r="L34">
        <v>4</v>
      </c>
      <c r="M34">
        <v>0</v>
      </c>
      <c r="N34">
        <v>4</v>
      </c>
      <c r="O34">
        <v>0</v>
      </c>
      <c r="P34">
        <v>8</v>
      </c>
      <c r="Q34">
        <v>24</v>
      </c>
      <c r="R34">
        <v>-16</v>
      </c>
      <c r="S34">
        <v>2</v>
      </c>
      <c r="T34">
        <v>6</v>
      </c>
      <c r="U34">
        <v>-4</v>
      </c>
      <c r="V34">
        <v>87.96</v>
      </c>
      <c r="W34">
        <v>95.275000000000006</v>
      </c>
      <c r="X34">
        <v>-7.3150000000000119</v>
      </c>
      <c r="Y34">
        <v>95.37</v>
      </c>
      <c r="Z34">
        <v>82.8</v>
      </c>
      <c r="AA34">
        <v>106.09</v>
      </c>
      <c r="AB34">
        <v>84.3</v>
      </c>
      <c r="AC34">
        <v>1</v>
      </c>
      <c r="AD34">
        <v>0</v>
      </c>
      <c r="BV34">
        <f t="shared" si="37"/>
        <v>0</v>
      </c>
      <c r="BW34">
        <f t="shared" si="38"/>
        <v>0</v>
      </c>
      <c r="BX34">
        <f t="shared" si="39"/>
        <v>0</v>
      </c>
      <c r="BY34">
        <f t="shared" si="40"/>
        <v>0</v>
      </c>
      <c r="CA34">
        <f t="shared" si="41"/>
        <v>0</v>
      </c>
      <c r="CB34">
        <f t="shared" si="42"/>
        <v>0</v>
      </c>
      <c r="CC34">
        <f t="shared" si="43"/>
        <v>0</v>
      </c>
      <c r="CJ34">
        <f t="shared" si="44"/>
        <v>0</v>
      </c>
      <c r="CK34">
        <f t="shared" si="45"/>
        <v>0</v>
      </c>
      <c r="CL34">
        <f t="shared" si="46"/>
        <v>0</v>
      </c>
      <c r="CM34">
        <f t="shared" si="47"/>
        <v>0</v>
      </c>
      <c r="CN34">
        <f t="shared" si="48"/>
        <v>0</v>
      </c>
    </row>
    <row r="35" spans="1:92" x14ac:dyDescent="0.5">
      <c r="A35" t="s">
        <v>101</v>
      </c>
      <c r="B35" s="1">
        <v>1</v>
      </c>
      <c r="C35" s="1">
        <v>74.87</v>
      </c>
      <c r="D35" t="s">
        <v>3</v>
      </c>
      <c r="E35" s="1">
        <v>6</v>
      </c>
      <c r="F35" s="1">
        <v>87.58</v>
      </c>
      <c r="G35" s="21" t="s">
        <v>100</v>
      </c>
      <c r="H35" s="22">
        <v>2019</v>
      </c>
      <c r="I35" s="22">
        <v>1</v>
      </c>
      <c r="K35" t="s">
        <v>73</v>
      </c>
      <c r="L35">
        <v>25</v>
      </c>
      <c r="M35">
        <v>11</v>
      </c>
      <c r="N35">
        <v>14</v>
      </c>
      <c r="O35">
        <v>44</v>
      </c>
      <c r="P35">
        <v>124</v>
      </c>
      <c r="Q35">
        <v>154</v>
      </c>
      <c r="R35">
        <v>-30</v>
      </c>
      <c r="S35">
        <v>4.96</v>
      </c>
      <c r="T35">
        <v>6.16</v>
      </c>
      <c r="U35">
        <v>-1.2000000000000002</v>
      </c>
      <c r="V35">
        <v>92.7928</v>
      </c>
      <c r="W35">
        <v>95.657200000000017</v>
      </c>
      <c r="X35">
        <v>-2.8644000000000176</v>
      </c>
      <c r="Y35">
        <v>103.37</v>
      </c>
      <c r="Z35">
        <v>78.42</v>
      </c>
      <c r="AA35">
        <v>107.69</v>
      </c>
      <c r="AB35">
        <v>78.48</v>
      </c>
      <c r="AC35" t="s">
        <v>114</v>
      </c>
      <c r="AD35">
        <v>1</v>
      </c>
      <c r="BV35">
        <f t="shared" si="37"/>
        <v>0</v>
      </c>
      <c r="BW35">
        <f t="shared" si="38"/>
        <v>0</v>
      </c>
      <c r="BX35">
        <f t="shared" si="39"/>
        <v>0</v>
      </c>
      <c r="BY35">
        <f t="shared" si="40"/>
        <v>0</v>
      </c>
      <c r="CA35">
        <f t="shared" si="41"/>
        <v>0</v>
      </c>
      <c r="CB35">
        <f t="shared" si="42"/>
        <v>0</v>
      </c>
      <c r="CC35">
        <f t="shared" si="43"/>
        <v>0</v>
      </c>
      <c r="CJ35">
        <f t="shared" si="44"/>
        <v>0</v>
      </c>
      <c r="CK35">
        <f t="shared" si="45"/>
        <v>0</v>
      </c>
      <c r="CL35">
        <f t="shared" si="46"/>
        <v>0</v>
      </c>
      <c r="CM35">
        <f t="shared" si="47"/>
        <v>0</v>
      </c>
      <c r="CN35">
        <f t="shared" si="48"/>
        <v>0</v>
      </c>
    </row>
    <row r="36" spans="1:92" x14ac:dyDescent="0.5">
      <c r="A36" s="16" t="s">
        <v>60</v>
      </c>
      <c r="B36" s="17">
        <v>6</v>
      </c>
      <c r="C36" s="17">
        <v>83.77</v>
      </c>
      <c r="D36" s="16" t="s">
        <v>52</v>
      </c>
      <c r="E36" s="17">
        <v>5</v>
      </c>
      <c r="F36" s="17">
        <v>85.64</v>
      </c>
      <c r="G36" s="1" t="s">
        <v>47</v>
      </c>
      <c r="H36" s="1">
        <v>2013</v>
      </c>
      <c r="I36" s="1">
        <v>1</v>
      </c>
      <c r="K36" t="s">
        <v>74</v>
      </c>
      <c r="L36">
        <v>5</v>
      </c>
      <c r="M36">
        <v>0</v>
      </c>
      <c r="N36">
        <v>5</v>
      </c>
      <c r="O36">
        <v>0</v>
      </c>
      <c r="P36">
        <v>4</v>
      </c>
      <c r="Q36">
        <v>30</v>
      </c>
      <c r="R36">
        <v>-26</v>
      </c>
      <c r="S36">
        <v>0.8</v>
      </c>
      <c r="T36">
        <v>6</v>
      </c>
      <c r="U36">
        <v>-5.2</v>
      </c>
      <c r="V36">
        <v>81.486000000000004</v>
      </c>
      <c r="W36">
        <v>92.653999999999996</v>
      </c>
      <c r="X36">
        <v>-11.167999999999992</v>
      </c>
      <c r="Y36">
        <v>87.24</v>
      </c>
      <c r="Z36">
        <v>72.52</v>
      </c>
      <c r="AA36">
        <v>98.02</v>
      </c>
      <c r="AB36">
        <v>88.33</v>
      </c>
      <c r="AC36">
        <v>1</v>
      </c>
      <c r="AD36">
        <v>0</v>
      </c>
      <c r="BV36">
        <f t="shared" si="37"/>
        <v>0</v>
      </c>
      <c r="BW36">
        <f t="shared" si="38"/>
        <v>0</v>
      </c>
      <c r="BX36">
        <f t="shared" si="39"/>
        <v>0</v>
      </c>
      <c r="BY36">
        <f t="shared" si="40"/>
        <v>0</v>
      </c>
      <c r="CA36">
        <f t="shared" si="41"/>
        <v>0</v>
      </c>
      <c r="CB36">
        <f t="shared" si="42"/>
        <v>0</v>
      </c>
      <c r="CC36">
        <f t="shared" si="43"/>
        <v>0</v>
      </c>
      <c r="CJ36">
        <f t="shared" si="44"/>
        <v>0</v>
      </c>
      <c r="CK36">
        <f t="shared" si="45"/>
        <v>0</v>
      </c>
      <c r="CL36">
        <f t="shared" si="46"/>
        <v>0</v>
      </c>
      <c r="CM36">
        <f t="shared" si="47"/>
        <v>0</v>
      </c>
      <c r="CN36">
        <f t="shared" si="48"/>
        <v>0</v>
      </c>
    </row>
    <row r="37" spans="1:92" x14ac:dyDescent="0.5">
      <c r="A37" s="18" t="s">
        <v>60</v>
      </c>
      <c r="B37" s="6">
        <v>1</v>
      </c>
      <c r="C37" s="6">
        <v>81.97</v>
      </c>
      <c r="D37" s="18" t="s">
        <v>54</v>
      </c>
      <c r="E37" s="6">
        <v>8</v>
      </c>
      <c r="F37" s="6">
        <v>93.87</v>
      </c>
      <c r="G37" s="1" t="s">
        <v>47</v>
      </c>
      <c r="H37" s="1">
        <v>2013</v>
      </c>
      <c r="I37" s="1" t="s">
        <v>5</v>
      </c>
      <c r="K37" t="s">
        <v>102</v>
      </c>
      <c r="L37">
        <v>3</v>
      </c>
      <c r="M37">
        <v>0</v>
      </c>
      <c r="N37">
        <v>3</v>
      </c>
      <c r="O37">
        <v>0</v>
      </c>
      <c r="P37">
        <v>5</v>
      </c>
      <c r="Q37">
        <v>18</v>
      </c>
      <c r="R37">
        <v>-13</v>
      </c>
      <c r="S37">
        <v>1.6666666666666667</v>
      </c>
      <c r="T37">
        <v>6</v>
      </c>
      <c r="U37">
        <v>-4.333333333333333</v>
      </c>
      <c r="V37">
        <v>84.5</v>
      </c>
      <c r="W37">
        <v>93.075000000000003</v>
      </c>
      <c r="X37">
        <v>-8.5750000000000028</v>
      </c>
      <c r="Y37">
        <v>85.16</v>
      </c>
      <c r="Z37">
        <v>77.73</v>
      </c>
      <c r="AA37">
        <v>99.15</v>
      </c>
      <c r="AB37">
        <v>87</v>
      </c>
      <c r="AC37">
        <v>1</v>
      </c>
      <c r="AD37">
        <v>0</v>
      </c>
      <c r="BV37">
        <f t="shared" si="37"/>
        <v>0</v>
      </c>
      <c r="BW37">
        <f t="shared" si="38"/>
        <v>0</v>
      </c>
      <c r="BX37">
        <f t="shared" si="39"/>
        <v>0</v>
      </c>
      <c r="BY37">
        <f t="shared" si="40"/>
        <v>0</v>
      </c>
      <c r="CA37">
        <f t="shared" si="41"/>
        <v>0</v>
      </c>
      <c r="CB37">
        <f t="shared" si="42"/>
        <v>0</v>
      </c>
      <c r="CC37">
        <f t="shared" si="43"/>
        <v>0</v>
      </c>
      <c r="CJ37">
        <f t="shared" si="44"/>
        <v>0</v>
      </c>
      <c r="CK37">
        <f t="shared" si="45"/>
        <v>0</v>
      </c>
      <c r="CL37">
        <f t="shared" si="46"/>
        <v>0</v>
      </c>
      <c r="CM37">
        <f t="shared" si="47"/>
        <v>0</v>
      </c>
      <c r="CN37">
        <f t="shared" si="48"/>
        <v>0</v>
      </c>
    </row>
    <row r="38" spans="1:92" x14ac:dyDescent="0.5">
      <c r="A38" s="19" t="s">
        <v>60</v>
      </c>
      <c r="B38" s="6">
        <v>0</v>
      </c>
      <c r="C38" s="6">
        <v>86.02</v>
      </c>
      <c r="D38" s="19" t="s">
        <v>50</v>
      </c>
      <c r="E38" s="6">
        <v>6</v>
      </c>
      <c r="F38" s="6">
        <v>100.34</v>
      </c>
      <c r="G38" s="1" t="s">
        <v>47</v>
      </c>
      <c r="H38" s="1">
        <v>2015</v>
      </c>
      <c r="I38" s="1">
        <v>1</v>
      </c>
      <c r="K38" t="s">
        <v>110</v>
      </c>
      <c r="L38">
        <v>2</v>
      </c>
      <c r="M38">
        <v>1</v>
      </c>
      <c r="N38">
        <v>1</v>
      </c>
      <c r="O38">
        <v>50</v>
      </c>
      <c r="P38">
        <v>10</v>
      </c>
      <c r="Q38">
        <v>14</v>
      </c>
      <c r="R38">
        <v>-4</v>
      </c>
      <c r="S38">
        <v>5</v>
      </c>
      <c r="T38">
        <v>7</v>
      </c>
      <c r="U38">
        <v>-2</v>
      </c>
      <c r="V38">
        <v>84.644999999999996</v>
      </c>
      <c r="W38">
        <v>86.44</v>
      </c>
      <c r="X38">
        <v>-1.7950000000000017</v>
      </c>
      <c r="Y38">
        <v>85.83</v>
      </c>
      <c r="Z38">
        <v>83.46</v>
      </c>
      <c r="AA38">
        <v>89.43</v>
      </c>
      <c r="AB38">
        <v>83.45</v>
      </c>
      <c r="AC38" t="s">
        <v>5</v>
      </c>
      <c r="AD38">
        <v>0</v>
      </c>
      <c r="BV38">
        <f t="shared" si="37"/>
        <v>0</v>
      </c>
      <c r="BW38">
        <f t="shared" si="38"/>
        <v>0</v>
      </c>
      <c r="BX38">
        <f t="shared" si="39"/>
        <v>0</v>
      </c>
      <c r="BY38">
        <f t="shared" si="40"/>
        <v>0</v>
      </c>
      <c r="CA38">
        <f t="shared" si="41"/>
        <v>0</v>
      </c>
      <c r="CB38">
        <f t="shared" si="42"/>
        <v>0</v>
      </c>
      <c r="CC38">
        <f t="shared" si="43"/>
        <v>0</v>
      </c>
      <c r="CJ38">
        <f t="shared" si="44"/>
        <v>0</v>
      </c>
      <c r="CK38">
        <f t="shared" si="45"/>
        <v>0</v>
      </c>
      <c r="CL38">
        <f t="shared" si="46"/>
        <v>0</v>
      </c>
      <c r="CM38">
        <f t="shared" si="47"/>
        <v>0</v>
      </c>
      <c r="CN38">
        <f t="shared" si="48"/>
        <v>0</v>
      </c>
    </row>
    <row r="39" spans="1:92" x14ac:dyDescent="0.5">
      <c r="A39" s="20" t="s">
        <v>60</v>
      </c>
      <c r="B39" s="1">
        <v>4</v>
      </c>
      <c r="C39" s="1">
        <v>82.83</v>
      </c>
      <c r="D39" t="s">
        <v>55</v>
      </c>
      <c r="E39" s="1">
        <v>6</v>
      </c>
      <c r="F39" s="1">
        <v>91.34</v>
      </c>
      <c r="G39" s="1" t="s">
        <v>103</v>
      </c>
      <c r="H39" s="1">
        <v>2016</v>
      </c>
      <c r="I39" s="1">
        <v>1</v>
      </c>
      <c r="K39" t="s">
        <v>78</v>
      </c>
      <c r="L39">
        <v>12</v>
      </c>
      <c r="M39">
        <v>6</v>
      </c>
      <c r="N39">
        <v>6</v>
      </c>
      <c r="O39">
        <v>50</v>
      </c>
      <c r="P39">
        <v>77</v>
      </c>
      <c r="Q39">
        <v>74</v>
      </c>
      <c r="R39">
        <v>3</v>
      </c>
      <c r="S39">
        <v>6.416666666666667</v>
      </c>
      <c r="T39">
        <v>6.166666666666667</v>
      </c>
      <c r="U39">
        <v>0.25</v>
      </c>
      <c r="V39">
        <v>94.035000000000011</v>
      </c>
      <c r="W39">
        <v>91.556666666666672</v>
      </c>
      <c r="X39">
        <v>2.4783333333333388</v>
      </c>
      <c r="Y39">
        <v>103.66</v>
      </c>
      <c r="Z39">
        <v>83.45</v>
      </c>
      <c r="AA39">
        <v>101.05</v>
      </c>
      <c r="AB39">
        <v>79.37</v>
      </c>
      <c r="AC39" t="s">
        <v>114</v>
      </c>
      <c r="AD39">
        <v>0</v>
      </c>
      <c r="BV39">
        <f t="shared" si="37"/>
        <v>0</v>
      </c>
      <c r="BW39">
        <f t="shared" si="38"/>
        <v>0</v>
      </c>
      <c r="BX39">
        <f t="shared" si="39"/>
        <v>0</v>
      </c>
      <c r="BY39">
        <f t="shared" si="40"/>
        <v>0</v>
      </c>
      <c r="CA39">
        <f t="shared" si="41"/>
        <v>0</v>
      </c>
      <c r="CB39">
        <f t="shared" si="42"/>
        <v>0</v>
      </c>
      <c r="CC39">
        <f t="shared" si="43"/>
        <v>0</v>
      </c>
      <c r="CJ39">
        <f t="shared" si="44"/>
        <v>0</v>
      </c>
      <c r="CK39">
        <f t="shared" si="45"/>
        <v>0</v>
      </c>
      <c r="CL39">
        <f t="shared" si="46"/>
        <v>0</v>
      </c>
      <c r="CM39">
        <f t="shared" si="47"/>
        <v>0</v>
      </c>
      <c r="CN39">
        <f t="shared" si="48"/>
        <v>0</v>
      </c>
    </row>
    <row r="40" spans="1:92" x14ac:dyDescent="0.5">
      <c r="A40" s="19" t="s">
        <v>49</v>
      </c>
      <c r="B40" s="6">
        <v>0</v>
      </c>
      <c r="C40" s="6">
        <v>84.77</v>
      </c>
      <c r="D40" s="19" t="s">
        <v>52</v>
      </c>
      <c r="E40" s="6">
        <v>6</v>
      </c>
      <c r="F40" s="6">
        <v>90.48</v>
      </c>
      <c r="G40" s="1" t="s">
        <v>47</v>
      </c>
      <c r="H40" s="1">
        <v>2015</v>
      </c>
      <c r="I40" s="1">
        <v>1</v>
      </c>
      <c r="K40" t="s">
        <v>54</v>
      </c>
      <c r="L40">
        <v>47</v>
      </c>
      <c r="M40">
        <v>36</v>
      </c>
      <c r="N40">
        <v>11</v>
      </c>
      <c r="O40">
        <v>76.59574468085107</v>
      </c>
      <c r="P40">
        <v>361</v>
      </c>
      <c r="Q40">
        <v>231</v>
      </c>
      <c r="R40">
        <v>130</v>
      </c>
      <c r="S40">
        <v>7.6808510638297873</v>
      </c>
      <c r="T40">
        <v>4.9148936170212769</v>
      </c>
      <c r="U40">
        <v>2.7659574468085104</v>
      </c>
      <c r="V40">
        <v>100.42829787234041</v>
      </c>
      <c r="W40">
        <v>93.849361702127638</v>
      </c>
      <c r="X40">
        <v>6.5789361702127707</v>
      </c>
      <c r="Y40">
        <v>118.21</v>
      </c>
      <c r="Z40">
        <v>91.56</v>
      </c>
      <c r="AA40">
        <v>109.46</v>
      </c>
      <c r="AB40">
        <v>79.290000000000006</v>
      </c>
      <c r="AC40" t="s">
        <v>118</v>
      </c>
      <c r="AD40">
        <v>4</v>
      </c>
      <c r="BV40">
        <f t="shared" si="37"/>
        <v>0</v>
      </c>
      <c r="BW40">
        <f t="shared" si="38"/>
        <v>0</v>
      </c>
      <c r="BX40">
        <f t="shared" si="39"/>
        <v>0</v>
      </c>
      <c r="BY40">
        <f t="shared" si="40"/>
        <v>0</v>
      </c>
      <c r="CA40">
        <f t="shared" si="41"/>
        <v>0</v>
      </c>
      <c r="CB40">
        <f t="shared" si="42"/>
        <v>0</v>
      </c>
      <c r="CC40">
        <f t="shared" si="43"/>
        <v>0</v>
      </c>
      <c r="CJ40">
        <f t="shared" si="44"/>
        <v>0</v>
      </c>
      <c r="CK40">
        <f t="shared" si="45"/>
        <v>0</v>
      </c>
      <c r="CL40">
        <f t="shared" si="46"/>
        <v>0</v>
      </c>
      <c r="CM40">
        <f t="shared" si="47"/>
        <v>0</v>
      </c>
      <c r="CN40">
        <f t="shared" si="48"/>
        <v>0</v>
      </c>
    </row>
    <row r="41" spans="1:92" x14ac:dyDescent="0.5">
      <c r="A41" s="20" t="s">
        <v>49</v>
      </c>
      <c r="B41" s="17">
        <v>2</v>
      </c>
      <c r="C41" s="17">
        <v>87.36</v>
      </c>
      <c r="D41" s="20" t="s">
        <v>54</v>
      </c>
      <c r="E41" s="17">
        <v>6</v>
      </c>
      <c r="F41" s="17">
        <v>107.89</v>
      </c>
      <c r="G41" s="6" t="s">
        <v>47</v>
      </c>
      <c r="H41" s="6">
        <v>2016</v>
      </c>
      <c r="I41" s="1">
        <v>1</v>
      </c>
      <c r="K41" t="s">
        <v>95</v>
      </c>
      <c r="L41">
        <v>1</v>
      </c>
      <c r="M41">
        <v>0</v>
      </c>
      <c r="N41">
        <v>1</v>
      </c>
      <c r="O41">
        <v>0</v>
      </c>
      <c r="P41">
        <v>3</v>
      </c>
      <c r="Q41">
        <v>6</v>
      </c>
      <c r="R41">
        <v>-3</v>
      </c>
      <c r="S41">
        <v>3</v>
      </c>
      <c r="T41">
        <v>6</v>
      </c>
      <c r="U41">
        <v>-3</v>
      </c>
      <c r="V41">
        <v>78.930000000000007</v>
      </c>
      <c r="W41">
        <v>97.62</v>
      </c>
      <c r="X41">
        <v>-18.689999999999998</v>
      </c>
      <c r="Y41">
        <v>78.930000000000007</v>
      </c>
      <c r="Z41">
        <v>78.930000000000007</v>
      </c>
      <c r="AA41">
        <v>97.62</v>
      </c>
      <c r="AB41">
        <v>97.62</v>
      </c>
      <c r="AC41">
        <v>1</v>
      </c>
      <c r="AD41">
        <v>0</v>
      </c>
      <c r="BV41">
        <f t="shared" si="37"/>
        <v>0</v>
      </c>
      <c r="BW41">
        <f t="shared" si="38"/>
        <v>0</v>
      </c>
      <c r="BX41">
        <f t="shared" si="39"/>
        <v>0</v>
      </c>
      <c r="BY41">
        <f t="shared" si="40"/>
        <v>0</v>
      </c>
      <c r="CA41">
        <f t="shared" si="41"/>
        <v>0</v>
      </c>
      <c r="CB41">
        <f t="shared" si="42"/>
        <v>0</v>
      </c>
      <c r="CC41">
        <f t="shared" si="43"/>
        <v>0</v>
      </c>
      <c r="CJ41">
        <f t="shared" si="44"/>
        <v>0</v>
      </c>
      <c r="CK41">
        <f t="shared" si="45"/>
        <v>0</v>
      </c>
      <c r="CL41">
        <f t="shared" si="46"/>
        <v>0</v>
      </c>
      <c r="CM41">
        <f t="shared" si="47"/>
        <v>0</v>
      </c>
      <c r="CN41">
        <f t="shared" si="48"/>
        <v>0</v>
      </c>
    </row>
    <row r="42" spans="1:92" x14ac:dyDescent="0.5">
      <c r="A42" t="s">
        <v>49</v>
      </c>
      <c r="B42" s="1">
        <v>3</v>
      </c>
      <c r="C42" s="1">
        <v>91.85</v>
      </c>
      <c r="D42" t="s">
        <v>50</v>
      </c>
      <c r="E42" s="1">
        <v>6</v>
      </c>
      <c r="F42" s="1">
        <v>98.01</v>
      </c>
      <c r="G42" s="1" t="s">
        <v>51</v>
      </c>
      <c r="H42" s="1">
        <v>2017</v>
      </c>
      <c r="I42" s="1">
        <v>1</v>
      </c>
      <c r="K42" t="s">
        <v>96</v>
      </c>
      <c r="L42">
        <v>1</v>
      </c>
      <c r="M42">
        <v>0</v>
      </c>
      <c r="N42">
        <v>1</v>
      </c>
      <c r="O42">
        <v>0</v>
      </c>
      <c r="P42">
        <v>0</v>
      </c>
      <c r="Q42">
        <v>6</v>
      </c>
      <c r="R42">
        <v>-6</v>
      </c>
      <c r="S42">
        <v>0</v>
      </c>
      <c r="T42">
        <v>6</v>
      </c>
      <c r="U42">
        <v>-6</v>
      </c>
      <c r="V42">
        <v>84.28</v>
      </c>
      <c r="W42">
        <v>99.1</v>
      </c>
      <c r="X42">
        <v>-14.819999999999993</v>
      </c>
      <c r="Y42">
        <v>84.28</v>
      </c>
      <c r="Z42">
        <v>84.28</v>
      </c>
      <c r="AA42">
        <v>99.1</v>
      </c>
      <c r="AB42">
        <v>99.1</v>
      </c>
      <c r="AC42">
        <v>1</v>
      </c>
      <c r="AD42">
        <v>0</v>
      </c>
      <c r="BV42">
        <f t="shared" si="37"/>
        <v>0</v>
      </c>
      <c r="BW42">
        <f t="shared" si="38"/>
        <v>0</v>
      </c>
      <c r="BX42">
        <f t="shared" si="39"/>
        <v>0</v>
      </c>
      <c r="BY42">
        <f t="shared" si="40"/>
        <v>0</v>
      </c>
      <c r="CA42">
        <f t="shared" si="41"/>
        <v>0</v>
      </c>
      <c r="CB42">
        <f t="shared" si="42"/>
        <v>0</v>
      </c>
      <c r="CC42">
        <f t="shared" si="43"/>
        <v>0</v>
      </c>
      <c r="CJ42">
        <f t="shared" si="44"/>
        <v>0</v>
      </c>
      <c r="CK42">
        <f t="shared" si="45"/>
        <v>0</v>
      </c>
      <c r="CL42">
        <f t="shared" si="46"/>
        <v>0</v>
      </c>
      <c r="CM42">
        <f t="shared" si="47"/>
        <v>0</v>
      </c>
      <c r="CN42">
        <f t="shared" si="48"/>
        <v>0</v>
      </c>
    </row>
    <row r="43" spans="1:92" x14ac:dyDescent="0.5">
      <c r="A43" t="s">
        <v>49</v>
      </c>
      <c r="B43" s="1">
        <v>5</v>
      </c>
      <c r="C43" s="1">
        <v>90.35</v>
      </c>
      <c r="D43" s="8" t="s">
        <v>0</v>
      </c>
      <c r="E43" s="1">
        <v>6</v>
      </c>
      <c r="F43" s="1">
        <v>95.49</v>
      </c>
      <c r="G43" s="1" t="s">
        <v>29</v>
      </c>
      <c r="H43" s="1">
        <v>2019</v>
      </c>
      <c r="I43" s="1">
        <v>1</v>
      </c>
      <c r="K43" t="s">
        <v>46</v>
      </c>
      <c r="L43">
        <v>1</v>
      </c>
      <c r="M43">
        <v>0</v>
      </c>
      <c r="N43">
        <v>1</v>
      </c>
      <c r="O43">
        <v>0</v>
      </c>
      <c r="P43">
        <v>1</v>
      </c>
      <c r="Q43">
        <v>6</v>
      </c>
      <c r="R43">
        <v>-5</v>
      </c>
      <c r="S43">
        <v>1</v>
      </c>
      <c r="T43">
        <v>6</v>
      </c>
      <c r="U43">
        <v>-5</v>
      </c>
      <c r="V43">
        <v>80.06</v>
      </c>
      <c r="W43">
        <v>103.7</v>
      </c>
      <c r="X43">
        <v>-23.64</v>
      </c>
      <c r="Y43">
        <v>80.06</v>
      </c>
      <c r="Z43">
        <v>80.06</v>
      </c>
      <c r="AA43">
        <v>103.7</v>
      </c>
      <c r="AB43">
        <v>103.7</v>
      </c>
      <c r="AC43">
        <v>1</v>
      </c>
      <c r="AD43">
        <v>0</v>
      </c>
      <c r="BV43">
        <f t="shared" si="37"/>
        <v>0</v>
      </c>
      <c r="BW43">
        <f t="shared" si="38"/>
        <v>0</v>
      </c>
      <c r="BX43">
        <f t="shared" si="39"/>
        <v>0</v>
      </c>
      <c r="BY43">
        <f t="shared" si="40"/>
        <v>0</v>
      </c>
      <c r="CA43">
        <f t="shared" si="41"/>
        <v>0</v>
      </c>
      <c r="CB43">
        <f t="shared" si="42"/>
        <v>0</v>
      </c>
      <c r="CC43">
        <f t="shared" si="43"/>
        <v>0</v>
      </c>
      <c r="CJ43">
        <f t="shared" si="44"/>
        <v>0</v>
      </c>
      <c r="CK43">
        <f t="shared" si="45"/>
        <v>0</v>
      </c>
      <c r="CL43">
        <f t="shared" si="46"/>
        <v>0</v>
      </c>
      <c r="CM43">
        <f t="shared" si="47"/>
        <v>0</v>
      </c>
      <c r="CN43">
        <f t="shared" si="48"/>
        <v>0</v>
      </c>
    </row>
    <row r="44" spans="1:92" x14ac:dyDescent="0.5">
      <c r="A44" s="20" t="s">
        <v>49</v>
      </c>
      <c r="B44" s="1">
        <v>2</v>
      </c>
      <c r="C44" s="1">
        <v>85.78</v>
      </c>
      <c r="D44" t="s">
        <v>2</v>
      </c>
      <c r="E44" s="1">
        <v>6</v>
      </c>
      <c r="F44" s="1">
        <v>102.45</v>
      </c>
      <c r="G44" s="1" t="s">
        <v>103</v>
      </c>
      <c r="H44" s="1">
        <v>2018</v>
      </c>
      <c r="I44" s="1">
        <v>1</v>
      </c>
      <c r="K44" t="s">
        <v>75</v>
      </c>
      <c r="L44">
        <v>8</v>
      </c>
      <c r="M44">
        <v>2</v>
      </c>
      <c r="N44">
        <v>6</v>
      </c>
      <c r="O44">
        <v>25</v>
      </c>
      <c r="P44">
        <v>24</v>
      </c>
      <c r="Q44">
        <v>46</v>
      </c>
      <c r="R44">
        <v>-22</v>
      </c>
      <c r="S44">
        <v>3</v>
      </c>
      <c r="T44">
        <v>5.75</v>
      </c>
      <c r="U44">
        <v>-2.75</v>
      </c>
      <c r="V44">
        <v>89.273750000000007</v>
      </c>
      <c r="W44">
        <v>96.02</v>
      </c>
      <c r="X44">
        <v>-6.7462499999999892</v>
      </c>
      <c r="Y44">
        <v>101.88</v>
      </c>
      <c r="Z44">
        <v>78.23</v>
      </c>
      <c r="AA44">
        <v>118.21</v>
      </c>
      <c r="AB44">
        <v>69.900000000000006</v>
      </c>
      <c r="AC44" t="s">
        <v>5</v>
      </c>
      <c r="AD44">
        <v>0</v>
      </c>
      <c r="BV44">
        <f t="shared" si="37"/>
        <v>0</v>
      </c>
      <c r="BW44">
        <f t="shared" si="38"/>
        <v>0</v>
      </c>
      <c r="BX44">
        <f t="shared" si="39"/>
        <v>0</v>
      </c>
      <c r="BY44">
        <f t="shared" si="40"/>
        <v>0</v>
      </c>
      <c r="CA44">
        <f t="shared" si="41"/>
        <v>0</v>
      </c>
      <c r="CB44">
        <f t="shared" si="42"/>
        <v>0</v>
      </c>
      <c r="CC44">
        <f t="shared" si="43"/>
        <v>0</v>
      </c>
      <c r="CJ44">
        <f t="shared" si="44"/>
        <v>0</v>
      </c>
      <c r="CK44">
        <f t="shared" si="45"/>
        <v>0</v>
      </c>
      <c r="CL44">
        <f t="shared" si="46"/>
        <v>0</v>
      </c>
      <c r="CM44">
        <f t="shared" si="47"/>
        <v>0</v>
      </c>
      <c r="CN44">
        <f t="shared" si="48"/>
        <v>0</v>
      </c>
    </row>
    <row r="45" spans="1:92" x14ac:dyDescent="0.5">
      <c r="A45" s="20" t="s">
        <v>49</v>
      </c>
      <c r="B45" s="1">
        <v>2</v>
      </c>
      <c r="C45" s="1">
        <v>86.97</v>
      </c>
      <c r="D45" t="s">
        <v>52</v>
      </c>
      <c r="E45" s="1">
        <v>6</v>
      </c>
      <c r="F45" s="1">
        <v>97.36</v>
      </c>
      <c r="G45" s="1" t="s">
        <v>103</v>
      </c>
      <c r="H45" s="1">
        <v>2016</v>
      </c>
      <c r="I45" s="1">
        <v>1</v>
      </c>
      <c r="K45" t="s">
        <v>69</v>
      </c>
      <c r="L45">
        <v>42</v>
      </c>
      <c r="M45">
        <v>26</v>
      </c>
      <c r="N45">
        <v>16</v>
      </c>
      <c r="O45">
        <v>61.904761904761905</v>
      </c>
      <c r="P45">
        <v>279</v>
      </c>
      <c r="Q45">
        <v>225</v>
      </c>
      <c r="R45">
        <v>54</v>
      </c>
      <c r="S45">
        <v>6.6428571428571432</v>
      </c>
      <c r="T45">
        <v>5.3571428571428568</v>
      </c>
      <c r="U45">
        <v>1.2857142857142865</v>
      </c>
      <c r="V45">
        <v>94.981190476190449</v>
      </c>
      <c r="W45">
        <v>91.977380952380969</v>
      </c>
      <c r="X45">
        <v>3.0038095238094797</v>
      </c>
      <c r="Y45">
        <v>109.83</v>
      </c>
      <c r="Z45">
        <v>82.24</v>
      </c>
      <c r="AA45">
        <v>109.57</v>
      </c>
      <c r="AB45">
        <v>72.52</v>
      </c>
      <c r="AC45" t="s">
        <v>117</v>
      </c>
      <c r="AD45">
        <v>1</v>
      </c>
      <c r="BV45">
        <f t="shared" si="37"/>
        <v>0</v>
      </c>
      <c r="BW45">
        <f t="shared" si="38"/>
        <v>0</v>
      </c>
      <c r="BX45">
        <f t="shared" si="39"/>
        <v>0</v>
      </c>
      <c r="BY45">
        <f t="shared" si="40"/>
        <v>0</v>
      </c>
      <c r="CA45">
        <f t="shared" si="41"/>
        <v>0</v>
      </c>
      <c r="CB45">
        <f t="shared" si="42"/>
        <v>0</v>
      </c>
      <c r="CC45">
        <f t="shared" si="43"/>
        <v>0</v>
      </c>
      <c r="CJ45">
        <f t="shared" si="44"/>
        <v>0</v>
      </c>
      <c r="CK45">
        <f t="shared" si="45"/>
        <v>0</v>
      </c>
      <c r="CL45">
        <f t="shared" si="46"/>
        <v>0</v>
      </c>
      <c r="CM45">
        <f t="shared" si="47"/>
        <v>0</v>
      </c>
      <c r="CN45">
        <f t="shared" si="48"/>
        <v>0</v>
      </c>
    </row>
    <row r="46" spans="1:92" x14ac:dyDescent="0.5">
      <c r="A46" s="20" t="s">
        <v>49</v>
      </c>
      <c r="B46" s="1">
        <v>4</v>
      </c>
      <c r="C46" s="1">
        <v>84.69</v>
      </c>
      <c r="D46" t="s">
        <v>3</v>
      </c>
      <c r="E46" s="1">
        <v>6</v>
      </c>
      <c r="F46" s="1">
        <v>87.9</v>
      </c>
      <c r="G46" s="1" t="s">
        <v>103</v>
      </c>
      <c r="H46" s="1">
        <v>2017</v>
      </c>
      <c r="I46" s="1">
        <v>1</v>
      </c>
      <c r="K46" t="s">
        <v>50</v>
      </c>
      <c r="L46">
        <v>39</v>
      </c>
      <c r="M46">
        <v>34</v>
      </c>
      <c r="N46">
        <v>5</v>
      </c>
      <c r="O46">
        <v>87.179487179487182</v>
      </c>
      <c r="P46">
        <v>329</v>
      </c>
      <c r="Q46">
        <v>181</v>
      </c>
      <c r="R46">
        <v>148</v>
      </c>
      <c r="S46">
        <v>8.4358974358974361</v>
      </c>
      <c r="T46">
        <v>4.6410256410256414</v>
      </c>
      <c r="U46">
        <v>3.7948717948717947</v>
      </c>
      <c r="V46">
        <v>102.32102564102566</v>
      </c>
      <c r="W46">
        <v>94.373846153846131</v>
      </c>
      <c r="X46">
        <v>7.9471794871795254</v>
      </c>
      <c r="Y46">
        <v>112.41</v>
      </c>
      <c r="Z46">
        <v>93.75</v>
      </c>
      <c r="AA46">
        <v>104.39</v>
      </c>
      <c r="AB46">
        <v>77.069999999999993</v>
      </c>
      <c r="AC46" t="s">
        <v>119</v>
      </c>
      <c r="AD46">
        <v>7</v>
      </c>
      <c r="BV46">
        <f t="shared" si="37"/>
        <v>0</v>
      </c>
      <c r="BW46">
        <f t="shared" si="38"/>
        <v>0</v>
      </c>
      <c r="BX46">
        <f t="shared" si="39"/>
        <v>0</v>
      </c>
      <c r="BY46">
        <f t="shared" si="40"/>
        <v>0</v>
      </c>
      <c r="CA46">
        <f t="shared" si="41"/>
        <v>0</v>
      </c>
      <c r="CB46">
        <f t="shared" si="42"/>
        <v>0</v>
      </c>
      <c r="CC46">
        <f t="shared" si="43"/>
        <v>0</v>
      </c>
      <c r="CJ46">
        <f t="shared" si="44"/>
        <v>0</v>
      </c>
      <c r="CK46">
        <f t="shared" si="45"/>
        <v>0</v>
      </c>
      <c r="CL46">
        <f t="shared" si="46"/>
        <v>0</v>
      </c>
      <c r="CM46">
        <f t="shared" si="47"/>
        <v>0</v>
      </c>
      <c r="CN46">
        <f t="shared" si="48"/>
        <v>0</v>
      </c>
    </row>
    <row r="47" spans="1:92" x14ac:dyDescent="0.5">
      <c r="A47" s="19" t="s">
        <v>61</v>
      </c>
      <c r="B47" s="6">
        <v>3</v>
      </c>
      <c r="C47" s="6">
        <v>92.24</v>
      </c>
      <c r="D47" s="19" t="s">
        <v>50</v>
      </c>
      <c r="E47" s="6">
        <v>6</v>
      </c>
      <c r="F47" s="6">
        <v>95.06</v>
      </c>
      <c r="G47" s="1" t="s">
        <v>47</v>
      </c>
      <c r="H47" s="6">
        <v>2016</v>
      </c>
      <c r="I47" s="1">
        <v>1</v>
      </c>
      <c r="K47" t="s">
        <v>97</v>
      </c>
      <c r="L47">
        <v>1</v>
      </c>
      <c r="M47">
        <v>0</v>
      </c>
      <c r="N47">
        <v>1</v>
      </c>
      <c r="O47">
        <v>0</v>
      </c>
      <c r="P47">
        <v>4</v>
      </c>
      <c r="Q47">
        <v>6</v>
      </c>
      <c r="R47">
        <v>-2</v>
      </c>
      <c r="S47">
        <v>4</v>
      </c>
      <c r="T47">
        <v>6</v>
      </c>
      <c r="U47">
        <v>-2</v>
      </c>
      <c r="V47">
        <v>81.86</v>
      </c>
      <c r="W47">
        <v>82.84</v>
      </c>
      <c r="X47">
        <v>-0.98000000000000398</v>
      </c>
      <c r="Y47">
        <v>81.86</v>
      </c>
      <c r="Z47">
        <v>81.86</v>
      </c>
      <c r="AA47">
        <v>82.84</v>
      </c>
      <c r="AB47">
        <v>82.84</v>
      </c>
      <c r="AC47">
        <v>1</v>
      </c>
      <c r="AD47">
        <v>0</v>
      </c>
      <c r="BV47">
        <f t="shared" si="37"/>
        <v>0</v>
      </c>
      <c r="BW47">
        <f t="shared" si="38"/>
        <v>0</v>
      </c>
      <c r="BX47">
        <f t="shared" si="39"/>
        <v>0</v>
      </c>
      <c r="BY47">
        <f t="shared" si="40"/>
        <v>0</v>
      </c>
      <c r="CA47">
        <f t="shared" si="41"/>
        <v>0</v>
      </c>
      <c r="CB47">
        <f t="shared" si="42"/>
        <v>0</v>
      </c>
      <c r="CC47">
        <f t="shared" si="43"/>
        <v>0</v>
      </c>
      <c r="CJ47">
        <f t="shared" si="44"/>
        <v>0</v>
      </c>
      <c r="CK47">
        <f t="shared" si="45"/>
        <v>0</v>
      </c>
      <c r="CL47">
        <f t="shared" si="46"/>
        <v>0</v>
      </c>
      <c r="CM47">
        <f t="shared" si="47"/>
        <v>0</v>
      </c>
      <c r="CN47">
        <f t="shared" si="48"/>
        <v>0</v>
      </c>
    </row>
    <row r="48" spans="1:92" x14ac:dyDescent="0.5">
      <c r="A48" t="s">
        <v>61</v>
      </c>
      <c r="B48" s="1">
        <v>6</v>
      </c>
      <c r="C48" s="1">
        <v>103.58</v>
      </c>
      <c r="D48" t="s">
        <v>50</v>
      </c>
      <c r="E48" s="1">
        <v>2</v>
      </c>
      <c r="F48" s="1">
        <v>111.65</v>
      </c>
      <c r="G48" s="1" t="s">
        <v>77</v>
      </c>
      <c r="H48" s="1">
        <v>2016</v>
      </c>
      <c r="I48" s="1">
        <v>1</v>
      </c>
      <c r="K48" t="s">
        <v>93</v>
      </c>
      <c r="L48">
        <v>3</v>
      </c>
      <c r="M48">
        <v>1</v>
      </c>
      <c r="N48">
        <v>2</v>
      </c>
      <c r="O48">
        <v>33.333333333333329</v>
      </c>
      <c r="P48">
        <v>11</v>
      </c>
      <c r="Q48">
        <v>17</v>
      </c>
      <c r="R48">
        <v>-6</v>
      </c>
      <c r="S48">
        <v>3.6666666666666665</v>
      </c>
      <c r="T48">
        <v>5.666666666666667</v>
      </c>
      <c r="U48">
        <v>-2.0000000000000004</v>
      </c>
      <c r="V48">
        <v>92.333333333333329</v>
      </c>
      <c r="W48">
        <v>100.31333333333333</v>
      </c>
      <c r="X48">
        <v>-7.980000000000004</v>
      </c>
      <c r="Y48">
        <v>98.35</v>
      </c>
      <c r="Z48">
        <v>87.71</v>
      </c>
      <c r="AA48">
        <v>111.41</v>
      </c>
      <c r="AB48">
        <v>87.62</v>
      </c>
      <c r="AC48" t="s">
        <v>5</v>
      </c>
      <c r="AD48">
        <v>0</v>
      </c>
      <c r="BV48">
        <f t="shared" si="37"/>
        <v>0</v>
      </c>
      <c r="BW48">
        <f t="shared" si="38"/>
        <v>0</v>
      </c>
      <c r="BX48">
        <f t="shared" si="39"/>
        <v>0</v>
      </c>
      <c r="BY48">
        <f t="shared" si="40"/>
        <v>0</v>
      </c>
      <c r="CA48">
        <f t="shared" si="41"/>
        <v>0</v>
      </c>
      <c r="CB48">
        <f t="shared" si="42"/>
        <v>0</v>
      </c>
      <c r="CC48">
        <f t="shared" si="43"/>
        <v>0</v>
      </c>
      <c r="CJ48">
        <f t="shared" si="44"/>
        <v>0</v>
      </c>
      <c r="CK48">
        <f t="shared" si="45"/>
        <v>0</v>
      </c>
      <c r="CL48">
        <f t="shared" si="46"/>
        <v>0</v>
      </c>
      <c r="CM48">
        <f t="shared" si="47"/>
        <v>0</v>
      </c>
      <c r="CN48">
        <f t="shared" si="48"/>
        <v>0</v>
      </c>
    </row>
    <row r="49" spans="1:92" x14ac:dyDescent="0.5">
      <c r="A49" t="s">
        <v>61</v>
      </c>
      <c r="B49" s="1">
        <v>2</v>
      </c>
      <c r="C49" s="1">
        <v>109.57</v>
      </c>
      <c r="D49" t="s">
        <v>69</v>
      </c>
      <c r="E49" s="1">
        <v>10</v>
      </c>
      <c r="F49" s="1">
        <v>109.83</v>
      </c>
      <c r="G49" s="1" t="s">
        <v>77</v>
      </c>
      <c r="H49" s="1">
        <v>2016</v>
      </c>
      <c r="I49" s="1" t="s">
        <v>5</v>
      </c>
      <c r="K49" t="s">
        <v>52</v>
      </c>
      <c r="L49">
        <v>44</v>
      </c>
      <c r="M49">
        <v>26</v>
      </c>
      <c r="N49">
        <v>18</v>
      </c>
      <c r="O49">
        <v>59.090909090909093</v>
      </c>
      <c r="P49">
        <v>298</v>
      </c>
      <c r="Q49">
        <v>272</v>
      </c>
      <c r="R49">
        <v>26</v>
      </c>
      <c r="S49">
        <v>6.7727272727272725</v>
      </c>
      <c r="T49">
        <v>6.1818181818181817</v>
      </c>
      <c r="U49">
        <v>0.59090909090909083</v>
      </c>
      <c r="V49">
        <v>95.282954545454515</v>
      </c>
      <c r="W49">
        <v>93.926136363636317</v>
      </c>
      <c r="X49">
        <v>1.3568181818181984</v>
      </c>
      <c r="Y49">
        <v>106.13</v>
      </c>
      <c r="Z49">
        <v>82.84</v>
      </c>
      <c r="AA49">
        <v>111.37</v>
      </c>
      <c r="AB49">
        <v>75.349999999999994</v>
      </c>
      <c r="AC49" t="s">
        <v>120</v>
      </c>
      <c r="AD49">
        <v>0</v>
      </c>
      <c r="BV49">
        <f t="shared" si="37"/>
        <v>0</v>
      </c>
      <c r="BW49">
        <f t="shared" si="38"/>
        <v>0</v>
      </c>
      <c r="BX49">
        <f t="shared" si="39"/>
        <v>0</v>
      </c>
      <c r="BY49">
        <f t="shared" si="40"/>
        <v>0</v>
      </c>
      <c r="CA49">
        <f t="shared" si="41"/>
        <v>0</v>
      </c>
      <c r="CB49">
        <f t="shared" si="42"/>
        <v>0</v>
      </c>
      <c r="CC49">
        <f t="shared" si="43"/>
        <v>0</v>
      </c>
      <c r="CJ49">
        <f t="shared" si="44"/>
        <v>0</v>
      </c>
      <c r="CK49">
        <f t="shared" si="45"/>
        <v>0</v>
      </c>
      <c r="CL49">
        <f t="shared" si="46"/>
        <v>0</v>
      </c>
      <c r="CM49">
        <f t="shared" si="47"/>
        <v>0</v>
      </c>
      <c r="CN49">
        <f t="shared" si="48"/>
        <v>0</v>
      </c>
    </row>
    <row r="50" spans="1:92" x14ac:dyDescent="0.5">
      <c r="A50" t="s">
        <v>61</v>
      </c>
      <c r="B50" s="1">
        <v>5</v>
      </c>
      <c r="C50" s="1">
        <v>93.75</v>
      </c>
      <c r="D50" t="s">
        <v>0</v>
      </c>
      <c r="E50" s="1">
        <v>6</v>
      </c>
      <c r="F50" s="1">
        <v>94.89</v>
      </c>
      <c r="G50" s="1" t="s">
        <v>77</v>
      </c>
      <c r="H50" s="1">
        <v>2017</v>
      </c>
      <c r="I50" s="1">
        <v>1</v>
      </c>
      <c r="K50" t="s">
        <v>70</v>
      </c>
      <c r="L50">
        <v>4</v>
      </c>
      <c r="M50">
        <v>1</v>
      </c>
      <c r="N50">
        <v>3</v>
      </c>
      <c r="O50">
        <v>25</v>
      </c>
      <c r="P50">
        <v>12</v>
      </c>
      <c r="Q50">
        <v>27</v>
      </c>
      <c r="R50">
        <v>-15</v>
      </c>
      <c r="S50">
        <v>3</v>
      </c>
      <c r="T50">
        <v>6.75</v>
      </c>
      <c r="U50">
        <v>-3.75</v>
      </c>
      <c r="V50">
        <v>87.752499999999998</v>
      </c>
      <c r="W50">
        <v>93.047499999999999</v>
      </c>
      <c r="X50">
        <v>-5.2950000000000017</v>
      </c>
      <c r="Y50">
        <v>98.76</v>
      </c>
      <c r="Z50">
        <v>76.59</v>
      </c>
      <c r="AA50">
        <v>100.24</v>
      </c>
      <c r="AB50">
        <v>87.82</v>
      </c>
      <c r="AC50" t="s">
        <v>5</v>
      </c>
      <c r="AD50">
        <v>0</v>
      </c>
      <c r="BV50">
        <f t="shared" si="37"/>
        <v>0</v>
      </c>
      <c r="BW50">
        <f t="shared" si="38"/>
        <v>0</v>
      </c>
      <c r="BX50">
        <f t="shared" si="39"/>
        <v>0</v>
      </c>
      <c r="BY50">
        <f t="shared" si="40"/>
        <v>0</v>
      </c>
      <c r="CA50">
        <f t="shared" si="41"/>
        <v>0</v>
      </c>
      <c r="CB50">
        <f t="shared" si="42"/>
        <v>0</v>
      </c>
      <c r="CC50">
        <f t="shared" si="43"/>
        <v>0</v>
      </c>
      <c r="CJ50">
        <f t="shared" si="44"/>
        <v>0</v>
      </c>
      <c r="CK50">
        <f t="shared" si="45"/>
        <v>0</v>
      </c>
      <c r="CL50">
        <f t="shared" si="46"/>
        <v>0</v>
      </c>
      <c r="CM50">
        <f t="shared" si="47"/>
        <v>0</v>
      </c>
      <c r="CN50">
        <f t="shared" si="48"/>
        <v>0</v>
      </c>
    </row>
    <row r="51" spans="1:92" x14ac:dyDescent="0.5">
      <c r="A51" t="s">
        <v>61</v>
      </c>
      <c r="B51" s="1">
        <v>6</v>
      </c>
      <c r="C51" s="1">
        <v>93.42</v>
      </c>
      <c r="D51" t="s">
        <v>0</v>
      </c>
      <c r="E51" s="1">
        <v>4</v>
      </c>
      <c r="F51" s="1">
        <v>85.71</v>
      </c>
      <c r="G51" s="1" t="s">
        <v>51</v>
      </c>
      <c r="H51" s="1">
        <v>2017</v>
      </c>
      <c r="I51" s="1">
        <v>1</v>
      </c>
      <c r="K51" t="s">
        <v>1</v>
      </c>
      <c r="L51">
        <v>18</v>
      </c>
      <c r="M51">
        <v>13</v>
      </c>
      <c r="N51">
        <v>5</v>
      </c>
      <c r="O51">
        <v>72.222222222222214</v>
      </c>
      <c r="P51">
        <v>131</v>
      </c>
      <c r="Q51">
        <v>92</v>
      </c>
      <c r="R51">
        <v>39</v>
      </c>
      <c r="S51">
        <v>7.2777777777777777</v>
      </c>
      <c r="T51">
        <v>5.1111111111111107</v>
      </c>
      <c r="U51">
        <v>2.166666666666667</v>
      </c>
      <c r="V51">
        <v>97.143333333333345</v>
      </c>
      <c r="W51">
        <v>92.733888888888885</v>
      </c>
      <c r="X51">
        <v>4.4094444444444605</v>
      </c>
      <c r="Y51">
        <v>103.81</v>
      </c>
      <c r="Z51">
        <v>86.28</v>
      </c>
      <c r="AA51">
        <v>101.04</v>
      </c>
      <c r="AB51">
        <v>77.13</v>
      </c>
      <c r="AC51" t="s">
        <v>117</v>
      </c>
      <c r="AD51">
        <v>1</v>
      </c>
      <c r="BV51">
        <f t="shared" si="37"/>
        <v>0</v>
      </c>
      <c r="BW51">
        <f t="shared" si="38"/>
        <v>0</v>
      </c>
      <c r="BX51">
        <f t="shared" si="39"/>
        <v>0</v>
      </c>
      <c r="BY51">
        <f t="shared" si="40"/>
        <v>0</v>
      </c>
      <c r="CA51">
        <f t="shared" si="41"/>
        <v>0</v>
      </c>
      <c r="CB51">
        <f t="shared" si="42"/>
        <v>0</v>
      </c>
      <c r="CC51">
        <f t="shared" si="43"/>
        <v>0</v>
      </c>
      <c r="CJ51">
        <f t="shared" si="44"/>
        <v>0</v>
      </c>
      <c r="CK51">
        <f t="shared" si="45"/>
        <v>0</v>
      </c>
      <c r="CL51">
        <f t="shared" si="46"/>
        <v>0</v>
      </c>
      <c r="CM51">
        <f t="shared" si="47"/>
        <v>0</v>
      </c>
      <c r="CN51">
        <f t="shared" si="48"/>
        <v>0</v>
      </c>
    </row>
    <row r="52" spans="1:92" x14ac:dyDescent="0.5">
      <c r="A52" t="s">
        <v>61</v>
      </c>
      <c r="B52" s="1">
        <v>9</v>
      </c>
      <c r="C52" s="1">
        <v>91.22</v>
      </c>
      <c r="D52" t="s">
        <v>50</v>
      </c>
      <c r="E52" s="1">
        <v>10</v>
      </c>
      <c r="F52" s="1">
        <v>97.31</v>
      </c>
      <c r="G52" s="1" t="s">
        <v>51</v>
      </c>
      <c r="H52" s="1">
        <v>2017</v>
      </c>
      <c r="I52" s="1" t="s">
        <v>5</v>
      </c>
      <c r="K52" t="s">
        <v>107</v>
      </c>
      <c r="L52">
        <v>2</v>
      </c>
      <c r="M52">
        <v>0</v>
      </c>
      <c r="N52">
        <v>2</v>
      </c>
      <c r="O52">
        <v>0</v>
      </c>
      <c r="P52">
        <v>7</v>
      </c>
      <c r="Q52">
        <v>12</v>
      </c>
      <c r="R52">
        <v>-5</v>
      </c>
      <c r="S52">
        <v>3.5</v>
      </c>
      <c r="T52">
        <v>6</v>
      </c>
      <c r="U52">
        <v>-2.5</v>
      </c>
      <c r="V52">
        <v>83.444999999999993</v>
      </c>
      <c r="W52">
        <v>93.164999999999992</v>
      </c>
      <c r="X52">
        <v>-9.7199999999999989</v>
      </c>
      <c r="Y52">
        <v>89.23</v>
      </c>
      <c r="Z52">
        <v>77.66</v>
      </c>
      <c r="AA52">
        <v>95.88</v>
      </c>
      <c r="AB52">
        <v>90.45</v>
      </c>
      <c r="AC52">
        <v>1</v>
      </c>
      <c r="AD52">
        <v>0</v>
      </c>
      <c r="BV52">
        <f t="shared" ref="BV52:BV66" si="55">BM52</f>
        <v>0</v>
      </c>
      <c r="BW52">
        <f t="shared" ref="BW52:BW66" si="56">BX52+BY52</f>
        <v>0</v>
      </c>
      <c r="BX52">
        <f t="shared" ref="BX52:BX66" si="57">IF(BN52&gt;BQ52, (1), (0))</f>
        <v>0</v>
      </c>
      <c r="BY52">
        <f t="shared" ref="BY52:BY66" si="58">IF(BN52&lt;BQ52, (1), (0))</f>
        <v>0</v>
      </c>
      <c r="CA52">
        <f t="shared" ref="CA52:CA66" si="59">BN52</f>
        <v>0</v>
      </c>
      <c r="CB52">
        <f t="shared" ref="CB52:CB66" si="60">BQ52</f>
        <v>0</v>
      </c>
      <c r="CC52">
        <f t="shared" ref="CC52:CC66" si="61">CA52-CB52</f>
        <v>0</v>
      </c>
      <c r="CJ52">
        <f t="shared" ref="CJ52:CJ66" si="62">BO52</f>
        <v>0</v>
      </c>
      <c r="CK52">
        <f t="shared" ref="CK52:CK66" si="63">BO52</f>
        <v>0</v>
      </c>
      <c r="CL52">
        <f t="shared" ref="CL52:CL66" si="64">BR52</f>
        <v>0</v>
      </c>
      <c r="CM52">
        <f t="shared" ref="CM52:CM66" si="65">BR52</f>
        <v>0</v>
      </c>
      <c r="CN52">
        <f t="shared" ref="CN52:CN66" si="66">BU52</f>
        <v>0</v>
      </c>
    </row>
    <row r="53" spans="1:92" x14ac:dyDescent="0.5">
      <c r="A53" t="s">
        <v>61</v>
      </c>
      <c r="B53" s="1">
        <v>4</v>
      </c>
      <c r="C53" s="1">
        <v>86.03</v>
      </c>
      <c r="D53" t="s">
        <v>3</v>
      </c>
      <c r="E53" s="1">
        <v>6</v>
      </c>
      <c r="F53" s="1">
        <v>94.32</v>
      </c>
      <c r="G53" s="1" t="s">
        <v>51</v>
      </c>
      <c r="H53" s="1">
        <v>2018</v>
      </c>
      <c r="I53" s="1">
        <v>1</v>
      </c>
      <c r="K53" t="s">
        <v>53</v>
      </c>
      <c r="L53">
        <v>6</v>
      </c>
      <c r="M53">
        <v>0</v>
      </c>
      <c r="N53">
        <v>6</v>
      </c>
      <c r="O53">
        <v>0</v>
      </c>
      <c r="P53">
        <v>9</v>
      </c>
      <c r="Q53">
        <v>36</v>
      </c>
      <c r="R53">
        <v>-27</v>
      </c>
      <c r="S53">
        <v>1.5</v>
      </c>
      <c r="T53">
        <v>6</v>
      </c>
      <c r="U53">
        <v>-4.5</v>
      </c>
      <c r="V53">
        <v>82.515000000000001</v>
      </c>
      <c r="W53">
        <v>99.578333333333319</v>
      </c>
      <c r="X53">
        <v>-17.063333333333318</v>
      </c>
      <c r="Y53">
        <v>87.75</v>
      </c>
      <c r="Z53">
        <v>77.069999999999993</v>
      </c>
      <c r="AA53">
        <v>106.09</v>
      </c>
      <c r="AB53">
        <v>93.13</v>
      </c>
      <c r="AC53">
        <v>1</v>
      </c>
      <c r="AD53">
        <v>0</v>
      </c>
      <c r="BV53">
        <f t="shared" si="55"/>
        <v>0</v>
      </c>
      <c r="BW53">
        <f t="shared" si="56"/>
        <v>0</v>
      </c>
      <c r="BX53">
        <f t="shared" si="57"/>
        <v>0</v>
      </c>
      <c r="BY53">
        <f t="shared" si="58"/>
        <v>0</v>
      </c>
      <c r="CA53">
        <f t="shared" si="59"/>
        <v>0</v>
      </c>
      <c r="CB53">
        <f t="shared" si="60"/>
        <v>0</v>
      </c>
      <c r="CC53">
        <f t="shared" si="61"/>
        <v>0</v>
      </c>
      <c r="CJ53">
        <f t="shared" si="62"/>
        <v>0</v>
      </c>
      <c r="CK53">
        <f t="shared" si="63"/>
        <v>0</v>
      </c>
      <c r="CL53">
        <f t="shared" si="64"/>
        <v>0</v>
      </c>
      <c r="CM53">
        <f t="shared" si="65"/>
        <v>0</v>
      </c>
      <c r="CN53">
        <f t="shared" si="66"/>
        <v>0</v>
      </c>
    </row>
    <row r="54" spans="1:92" x14ac:dyDescent="0.5">
      <c r="A54" t="s">
        <v>61</v>
      </c>
      <c r="B54" s="1">
        <v>4</v>
      </c>
      <c r="C54" s="1">
        <v>83.8</v>
      </c>
      <c r="D54" s="8" t="s">
        <v>69</v>
      </c>
      <c r="E54" s="1">
        <v>6</v>
      </c>
      <c r="F54" s="1">
        <v>82.24</v>
      </c>
      <c r="G54" s="1" t="s">
        <v>51</v>
      </c>
      <c r="H54" s="1">
        <v>2019</v>
      </c>
      <c r="I54" s="1">
        <v>1</v>
      </c>
      <c r="K54" t="s">
        <v>98</v>
      </c>
      <c r="L54">
        <v>1</v>
      </c>
      <c r="M54">
        <v>0</v>
      </c>
      <c r="N54">
        <v>1</v>
      </c>
      <c r="O54">
        <v>0</v>
      </c>
      <c r="P54">
        <v>2</v>
      </c>
      <c r="Q54">
        <v>6</v>
      </c>
      <c r="R54">
        <v>-4</v>
      </c>
      <c r="S54">
        <v>2</v>
      </c>
      <c r="T54">
        <v>6</v>
      </c>
      <c r="U54">
        <v>-4</v>
      </c>
      <c r="V54">
        <v>77.13</v>
      </c>
      <c r="W54">
        <v>86.28</v>
      </c>
      <c r="X54">
        <v>-9.1500000000000057</v>
      </c>
      <c r="Y54">
        <v>77.13</v>
      </c>
      <c r="Z54">
        <v>77.13</v>
      </c>
      <c r="AA54">
        <v>86.28</v>
      </c>
      <c r="AB54">
        <v>86.28</v>
      </c>
      <c r="AC54">
        <v>1</v>
      </c>
      <c r="AD54">
        <v>0</v>
      </c>
      <c r="BV54">
        <f t="shared" si="55"/>
        <v>0</v>
      </c>
      <c r="BW54">
        <f t="shared" si="56"/>
        <v>0</v>
      </c>
      <c r="BX54">
        <f t="shared" si="57"/>
        <v>0</v>
      </c>
      <c r="BY54">
        <f t="shared" si="58"/>
        <v>0</v>
      </c>
      <c r="CA54">
        <f t="shared" si="59"/>
        <v>0</v>
      </c>
      <c r="CB54">
        <f t="shared" si="60"/>
        <v>0</v>
      </c>
      <c r="CC54">
        <f t="shared" si="61"/>
        <v>0</v>
      </c>
      <c r="CJ54">
        <f t="shared" si="62"/>
        <v>0</v>
      </c>
      <c r="CK54">
        <f t="shared" si="63"/>
        <v>0</v>
      </c>
      <c r="CL54">
        <f t="shared" si="64"/>
        <v>0</v>
      </c>
      <c r="CM54">
        <f t="shared" si="65"/>
        <v>0</v>
      </c>
      <c r="CN54">
        <f t="shared" si="66"/>
        <v>0</v>
      </c>
    </row>
    <row r="55" spans="1:92" x14ac:dyDescent="0.5">
      <c r="A55" t="s">
        <v>61</v>
      </c>
      <c r="B55" s="1">
        <v>6</v>
      </c>
      <c r="C55" s="1">
        <v>96.2</v>
      </c>
      <c r="D55" t="s">
        <v>3</v>
      </c>
      <c r="E55" s="1">
        <v>5</v>
      </c>
      <c r="F55" s="1">
        <v>93.61</v>
      </c>
      <c r="G55" s="1" t="s">
        <v>100</v>
      </c>
      <c r="H55" s="1">
        <v>2018</v>
      </c>
      <c r="I55" s="1">
        <v>1</v>
      </c>
      <c r="K55" t="s">
        <v>68</v>
      </c>
      <c r="L55">
        <v>2</v>
      </c>
      <c r="M55">
        <v>0</v>
      </c>
      <c r="N55">
        <v>2</v>
      </c>
      <c r="O55">
        <v>0</v>
      </c>
      <c r="P55">
        <v>3</v>
      </c>
      <c r="Q55">
        <v>12</v>
      </c>
      <c r="R55">
        <v>-9</v>
      </c>
      <c r="S55">
        <v>1.5</v>
      </c>
      <c r="T55">
        <v>6</v>
      </c>
      <c r="U55">
        <v>-4.5</v>
      </c>
      <c r="V55">
        <v>85.784999999999997</v>
      </c>
      <c r="W55">
        <v>91.34</v>
      </c>
      <c r="X55">
        <v>-5.5550000000000068</v>
      </c>
      <c r="Y55">
        <v>92.44</v>
      </c>
      <c r="Z55">
        <v>79.13</v>
      </c>
      <c r="AA55">
        <v>98.61</v>
      </c>
      <c r="AB55">
        <v>84.07</v>
      </c>
      <c r="AC55">
        <v>1</v>
      </c>
      <c r="AD55">
        <v>0</v>
      </c>
      <c r="BV55">
        <f t="shared" si="55"/>
        <v>0</v>
      </c>
      <c r="BW55">
        <f t="shared" si="56"/>
        <v>0</v>
      </c>
      <c r="BX55">
        <f t="shared" si="57"/>
        <v>0</v>
      </c>
      <c r="BY55">
        <f t="shared" si="58"/>
        <v>0</v>
      </c>
      <c r="CA55">
        <f t="shared" si="59"/>
        <v>0</v>
      </c>
      <c r="CB55">
        <f t="shared" si="60"/>
        <v>0</v>
      </c>
      <c r="CC55">
        <f t="shared" si="61"/>
        <v>0</v>
      </c>
      <c r="CJ55">
        <f t="shared" si="62"/>
        <v>0</v>
      </c>
      <c r="CK55">
        <f t="shared" si="63"/>
        <v>0</v>
      </c>
      <c r="CL55">
        <f t="shared" si="64"/>
        <v>0</v>
      </c>
      <c r="CM55">
        <f t="shared" si="65"/>
        <v>0</v>
      </c>
      <c r="CN55">
        <f t="shared" si="66"/>
        <v>0</v>
      </c>
    </row>
    <row r="56" spans="1:92" x14ac:dyDescent="0.5">
      <c r="A56" t="s">
        <v>61</v>
      </c>
      <c r="B56" s="1">
        <v>4</v>
      </c>
      <c r="C56" s="1">
        <v>90.8</v>
      </c>
      <c r="D56" t="s">
        <v>1</v>
      </c>
      <c r="E56" s="1">
        <v>10</v>
      </c>
      <c r="F56" s="1">
        <v>101.02</v>
      </c>
      <c r="G56" s="1" t="s">
        <v>100</v>
      </c>
      <c r="H56" s="1">
        <v>2018</v>
      </c>
      <c r="I56" s="1" t="s">
        <v>5</v>
      </c>
      <c r="K56" t="s">
        <v>3</v>
      </c>
      <c r="L56">
        <v>32</v>
      </c>
      <c r="M56">
        <v>15</v>
      </c>
      <c r="N56">
        <v>17</v>
      </c>
      <c r="O56">
        <v>46.875</v>
      </c>
      <c r="P56">
        <v>179</v>
      </c>
      <c r="Q56">
        <v>183</v>
      </c>
      <c r="R56">
        <v>-4</v>
      </c>
      <c r="S56">
        <v>5.59375</v>
      </c>
      <c r="T56">
        <v>5.71875</v>
      </c>
      <c r="U56">
        <v>-0.125</v>
      </c>
      <c r="V56">
        <v>94.579687500000006</v>
      </c>
      <c r="W56">
        <v>92.763437499999981</v>
      </c>
      <c r="X56">
        <v>1.816250000000025</v>
      </c>
      <c r="Y56">
        <v>107.69</v>
      </c>
      <c r="Z56">
        <v>83.74</v>
      </c>
      <c r="AA56">
        <v>109.42</v>
      </c>
      <c r="AB56">
        <v>74.87</v>
      </c>
      <c r="AC56" t="s">
        <v>6</v>
      </c>
      <c r="AD56">
        <v>0</v>
      </c>
      <c r="BV56">
        <f t="shared" si="55"/>
        <v>0</v>
      </c>
      <c r="BW56">
        <f t="shared" si="56"/>
        <v>0</v>
      </c>
      <c r="BX56">
        <f t="shared" si="57"/>
        <v>0</v>
      </c>
      <c r="BY56">
        <f t="shared" si="58"/>
        <v>0</v>
      </c>
      <c r="CA56">
        <f t="shared" si="59"/>
        <v>0</v>
      </c>
      <c r="CB56">
        <f t="shared" si="60"/>
        <v>0</v>
      </c>
      <c r="CC56">
        <f t="shared" si="61"/>
        <v>0</v>
      </c>
      <c r="CJ56">
        <f t="shared" si="62"/>
        <v>0</v>
      </c>
      <c r="CK56">
        <f t="shared" si="63"/>
        <v>0</v>
      </c>
      <c r="CL56">
        <f t="shared" si="64"/>
        <v>0</v>
      </c>
      <c r="CM56">
        <f t="shared" si="65"/>
        <v>0</v>
      </c>
      <c r="CN56">
        <f t="shared" si="66"/>
        <v>0</v>
      </c>
    </row>
    <row r="57" spans="1:92" x14ac:dyDescent="0.5">
      <c r="A57" t="s">
        <v>61</v>
      </c>
      <c r="B57" s="1">
        <v>1</v>
      </c>
      <c r="C57" s="1">
        <v>87.15</v>
      </c>
      <c r="D57" t="s">
        <v>4</v>
      </c>
      <c r="E57" s="1">
        <v>6</v>
      </c>
      <c r="F57" s="1">
        <v>101.68</v>
      </c>
      <c r="G57" s="21" t="s">
        <v>100</v>
      </c>
      <c r="H57" s="22">
        <v>2019</v>
      </c>
      <c r="I57" s="22">
        <v>1</v>
      </c>
      <c r="K57" t="s">
        <v>66</v>
      </c>
      <c r="L57">
        <v>8</v>
      </c>
      <c r="M57">
        <v>4</v>
      </c>
      <c r="N57">
        <v>4</v>
      </c>
      <c r="O57">
        <v>50</v>
      </c>
      <c r="P57">
        <v>44</v>
      </c>
      <c r="Q57">
        <v>43</v>
      </c>
      <c r="R57">
        <v>1</v>
      </c>
      <c r="S57">
        <v>5.5</v>
      </c>
      <c r="T57">
        <v>5.375</v>
      </c>
      <c r="U57">
        <v>0.125</v>
      </c>
      <c r="V57">
        <v>96.075000000000003</v>
      </c>
      <c r="W57">
        <v>93.736249999999998</v>
      </c>
      <c r="X57">
        <v>2.3387500000000045</v>
      </c>
      <c r="Y57">
        <v>100.93</v>
      </c>
      <c r="Z57">
        <v>90.61</v>
      </c>
      <c r="AA57">
        <v>101.67</v>
      </c>
      <c r="AB57">
        <v>83.27</v>
      </c>
      <c r="AC57" t="s">
        <v>114</v>
      </c>
      <c r="AD57">
        <v>0</v>
      </c>
      <c r="BV57">
        <f t="shared" si="55"/>
        <v>0</v>
      </c>
      <c r="BW57">
        <f t="shared" si="56"/>
        <v>0</v>
      </c>
      <c r="BX57">
        <f t="shared" si="57"/>
        <v>0</v>
      </c>
      <c r="BY57">
        <f t="shared" si="58"/>
        <v>0</v>
      </c>
      <c r="CA57">
        <f t="shared" si="59"/>
        <v>0</v>
      </c>
      <c r="CB57">
        <f t="shared" si="60"/>
        <v>0</v>
      </c>
      <c r="CC57">
        <f t="shared" si="61"/>
        <v>0</v>
      </c>
      <c r="CJ57">
        <f t="shared" si="62"/>
        <v>0</v>
      </c>
      <c r="CK57">
        <f t="shared" si="63"/>
        <v>0</v>
      </c>
      <c r="CL57">
        <f t="shared" si="64"/>
        <v>0</v>
      </c>
      <c r="CM57">
        <f t="shared" si="65"/>
        <v>0</v>
      </c>
      <c r="CN57">
        <f t="shared" si="66"/>
        <v>0</v>
      </c>
    </row>
    <row r="58" spans="1:92" x14ac:dyDescent="0.5">
      <c r="A58" s="20" t="s">
        <v>61</v>
      </c>
      <c r="B58" s="1">
        <v>6</v>
      </c>
      <c r="C58" s="1">
        <v>95.11</v>
      </c>
      <c r="D58" t="s">
        <v>69</v>
      </c>
      <c r="E58" s="1">
        <v>4</v>
      </c>
      <c r="F58" s="1">
        <v>90.52</v>
      </c>
      <c r="G58" s="1" t="s">
        <v>103</v>
      </c>
      <c r="H58" s="1">
        <v>2017</v>
      </c>
      <c r="I58" s="1">
        <v>1</v>
      </c>
      <c r="K58" t="s">
        <v>104</v>
      </c>
      <c r="L58">
        <v>1</v>
      </c>
      <c r="M58">
        <v>0</v>
      </c>
      <c r="N58">
        <v>1</v>
      </c>
      <c r="O58">
        <v>0</v>
      </c>
      <c r="P58">
        <v>0</v>
      </c>
      <c r="Q58">
        <v>6</v>
      </c>
      <c r="R58">
        <v>-6</v>
      </c>
      <c r="S58">
        <v>0</v>
      </c>
      <c r="T58">
        <v>6</v>
      </c>
      <c r="U58">
        <v>-6</v>
      </c>
      <c r="V58">
        <v>78.45</v>
      </c>
      <c r="W58">
        <v>95.94</v>
      </c>
      <c r="X58">
        <v>-17.489999999999995</v>
      </c>
      <c r="Y58">
        <v>78.45</v>
      </c>
      <c r="Z58">
        <v>78.45</v>
      </c>
      <c r="AA58">
        <v>95.94</v>
      </c>
      <c r="AB58">
        <v>95.94</v>
      </c>
      <c r="AC58">
        <v>1</v>
      </c>
      <c r="AD58">
        <v>0</v>
      </c>
      <c r="BV58">
        <f t="shared" si="55"/>
        <v>0</v>
      </c>
      <c r="BW58">
        <f t="shared" si="56"/>
        <v>0</v>
      </c>
      <c r="BX58">
        <f t="shared" si="57"/>
        <v>0</v>
      </c>
      <c r="BY58">
        <f t="shared" si="58"/>
        <v>0</v>
      </c>
      <c r="CA58">
        <f t="shared" si="59"/>
        <v>0</v>
      </c>
      <c r="CB58">
        <f t="shared" si="60"/>
        <v>0</v>
      </c>
      <c r="CC58">
        <f t="shared" si="61"/>
        <v>0</v>
      </c>
      <c r="CJ58">
        <f t="shared" si="62"/>
        <v>0</v>
      </c>
      <c r="CK58">
        <f t="shared" si="63"/>
        <v>0</v>
      </c>
      <c r="CL58">
        <f t="shared" si="64"/>
        <v>0</v>
      </c>
      <c r="CM58">
        <f t="shared" si="65"/>
        <v>0</v>
      </c>
      <c r="CN58">
        <f t="shared" si="66"/>
        <v>0</v>
      </c>
    </row>
    <row r="59" spans="1:92" x14ac:dyDescent="0.5">
      <c r="A59" s="20" t="s">
        <v>61</v>
      </c>
      <c r="B59" s="1">
        <v>8</v>
      </c>
      <c r="C59" s="1">
        <v>96.63</v>
      </c>
      <c r="D59" t="s">
        <v>73</v>
      </c>
      <c r="E59" s="1">
        <v>11</v>
      </c>
      <c r="F59" s="1">
        <v>95.36</v>
      </c>
      <c r="G59" s="1" t="s">
        <v>103</v>
      </c>
      <c r="H59" s="1">
        <v>2017</v>
      </c>
      <c r="I59" s="1" t="s">
        <v>7</v>
      </c>
      <c r="K59" t="s">
        <v>111</v>
      </c>
      <c r="L59">
        <v>1</v>
      </c>
      <c r="M59">
        <v>0</v>
      </c>
      <c r="N59">
        <v>1</v>
      </c>
      <c r="O59">
        <v>0</v>
      </c>
      <c r="P59">
        <v>3</v>
      </c>
      <c r="Q59">
        <v>6</v>
      </c>
      <c r="R59">
        <v>-3</v>
      </c>
      <c r="S59">
        <v>3</v>
      </c>
      <c r="T59">
        <v>6</v>
      </c>
      <c r="U59">
        <v>-3</v>
      </c>
      <c r="V59">
        <v>86.59</v>
      </c>
      <c r="W59">
        <v>94.77</v>
      </c>
      <c r="X59">
        <v>-8.1799999999999926</v>
      </c>
      <c r="Y59">
        <v>86.59</v>
      </c>
      <c r="Z59">
        <v>86.59</v>
      </c>
      <c r="AA59">
        <v>94.77</v>
      </c>
      <c r="AB59">
        <v>94.77</v>
      </c>
      <c r="AC59">
        <v>1</v>
      </c>
      <c r="AD59">
        <v>0</v>
      </c>
      <c r="BV59">
        <f t="shared" si="55"/>
        <v>0</v>
      </c>
      <c r="BW59">
        <f t="shared" si="56"/>
        <v>0</v>
      </c>
      <c r="BX59">
        <f t="shared" si="57"/>
        <v>0</v>
      </c>
      <c r="BY59">
        <f t="shared" si="58"/>
        <v>0</v>
      </c>
      <c r="CA59">
        <f t="shared" si="59"/>
        <v>0</v>
      </c>
      <c r="CB59">
        <f t="shared" si="60"/>
        <v>0</v>
      </c>
      <c r="CC59">
        <f t="shared" si="61"/>
        <v>0</v>
      </c>
      <c r="CJ59">
        <f t="shared" si="62"/>
        <v>0</v>
      </c>
      <c r="CK59">
        <f t="shared" si="63"/>
        <v>0</v>
      </c>
      <c r="CL59">
        <f t="shared" si="64"/>
        <v>0</v>
      </c>
      <c r="CM59">
        <f t="shared" si="65"/>
        <v>0</v>
      </c>
      <c r="CN59">
        <f t="shared" si="66"/>
        <v>0</v>
      </c>
    </row>
    <row r="60" spans="1:92" x14ac:dyDescent="0.5">
      <c r="A60" s="20" t="s">
        <v>61</v>
      </c>
      <c r="B60" s="1">
        <v>10</v>
      </c>
      <c r="C60" s="1">
        <v>100.17</v>
      </c>
      <c r="D60" t="s">
        <v>78</v>
      </c>
      <c r="E60" s="1">
        <v>5</v>
      </c>
      <c r="F60" s="1">
        <v>96.66</v>
      </c>
      <c r="G60" s="1" t="s">
        <v>103</v>
      </c>
      <c r="H60" s="1">
        <v>2017</v>
      </c>
      <c r="I60" s="1" t="s">
        <v>5</v>
      </c>
      <c r="K60" t="s">
        <v>92</v>
      </c>
      <c r="L60">
        <v>4</v>
      </c>
      <c r="M60">
        <v>0</v>
      </c>
      <c r="N60">
        <v>4</v>
      </c>
      <c r="O60">
        <v>0</v>
      </c>
      <c r="P60">
        <v>9</v>
      </c>
      <c r="Q60">
        <v>24</v>
      </c>
      <c r="R60">
        <v>-15</v>
      </c>
      <c r="S60">
        <v>2.25</v>
      </c>
      <c r="T60">
        <v>6</v>
      </c>
      <c r="U60">
        <v>-3.75</v>
      </c>
      <c r="V60">
        <v>87.015000000000001</v>
      </c>
      <c r="W60">
        <v>94.004999999999995</v>
      </c>
      <c r="X60">
        <v>-6.9899999999999949</v>
      </c>
      <c r="Y60">
        <v>91.79</v>
      </c>
      <c r="Z60">
        <v>81.31</v>
      </c>
      <c r="AA60">
        <v>95.8</v>
      </c>
      <c r="AB60">
        <v>92.46</v>
      </c>
      <c r="AC60">
        <v>1</v>
      </c>
      <c r="AD60">
        <v>0</v>
      </c>
      <c r="BV60">
        <f t="shared" si="55"/>
        <v>0</v>
      </c>
      <c r="BW60">
        <f t="shared" si="56"/>
        <v>0</v>
      </c>
      <c r="BX60">
        <f t="shared" si="57"/>
        <v>0</v>
      </c>
      <c r="BY60">
        <f t="shared" si="58"/>
        <v>0</v>
      </c>
      <c r="CA60">
        <f t="shared" si="59"/>
        <v>0</v>
      </c>
      <c r="CB60">
        <f t="shared" si="60"/>
        <v>0</v>
      </c>
      <c r="CC60">
        <f t="shared" si="61"/>
        <v>0</v>
      </c>
      <c r="CJ60">
        <f t="shared" si="62"/>
        <v>0</v>
      </c>
      <c r="CK60">
        <f t="shared" si="63"/>
        <v>0</v>
      </c>
      <c r="CL60">
        <f t="shared" si="64"/>
        <v>0</v>
      </c>
      <c r="CM60">
        <f t="shared" si="65"/>
        <v>0</v>
      </c>
      <c r="CN60">
        <f t="shared" si="66"/>
        <v>0</v>
      </c>
    </row>
    <row r="61" spans="1:92" x14ac:dyDescent="0.5">
      <c r="A61" s="20" t="s">
        <v>61</v>
      </c>
      <c r="B61" s="1">
        <v>11</v>
      </c>
      <c r="C61" s="1">
        <v>94.79</v>
      </c>
      <c r="D61" t="s">
        <v>50</v>
      </c>
      <c r="E61" s="1">
        <v>8</v>
      </c>
      <c r="F61" s="1">
        <v>94.24</v>
      </c>
      <c r="G61" s="1" t="s">
        <v>103</v>
      </c>
      <c r="H61" s="1">
        <v>2017</v>
      </c>
      <c r="I61" s="1" t="s">
        <v>6</v>
      </c>
      <c r="K61" t="s">
        <v>85</v>
      </c>
      <c r="L61">
        <v>1</v>
      </c>
      <c r="M61">
        <v>0</v>
      </c>
      <c r="N61">
        <v>1</v>
      </c>
      <c r="O61">
        <v>0</v>
      </c>
      <c r="P61">
        <v>3</v>
      </c>
      <c r="Q61">
        <v>6</v>
      </c>
      <c r="R61">
        <v>-3</v>
      </c>
      <c r="S61">
        <v>3</v>
      </c>
      <c r="T61">
        <v>6</v>
      </c>
      <c r="U61">
        <v>-3</v>
      </c>
      <c r="V61">
        <v>83.93</v>
      </c>
      <c r="W61">
        <v>102.5</v>
      </c>
      <c r="X61">
        <v>-18.569999999999993</v>
      </c>
      <c r="Y61">
        <v>83.93</v>
      </c>
      <c r="Z61">
        <v>83.93</v>
      </c>
      <c r="AA61">
        <v>102.5</v>
      </c>
      <c r="AB61">
        <v>102.5</v>
      </c>
      <c r="AC61">
        <v>1</v>
      </c>
      <c r="AD61">
        <v>0</v>
      </c>
      <c r="BV61">
        <f t="shared" si="55"/>
        <v>0</v>
      </c>
      <c r="BW61">
        <f t="shared" si="56"/>
        <v>0</v>
      </c>
      <c r="BX61">
        <f t="shared" si="57"/>
        <v>0</v>
      </c>
      <c r="BY61">
        <f t="shared" si="58"/>
        <v>0</v>
      </c>
      <c r="CA61">
        <f t="shared" si="59"/>
        <v>0</v>
      </c>
      <c r="CB61">
        <f t="shared" si="60"/>
        <v>0</v>
      </c>
      <c r="CC61">
        <f t="shared" si="61"/>
        <v>0</v>
      </c>
      <c r="CJ61">
        <f t="shared" si="62"/>
        <v>0</v>
      </c>
      <c r="CK61">
        <f t="shared" si="63"/>
        <v>0</v>
      </c>
      <c r="CL61">
        <f t="shared" si="64"/>
        <v>0</v>
      </c>
      <c r="CM61">
        <f t="shared" si="65"/>
        <v>0</v>
      </c>
      <c r="CN61">
        <f t="shared" si="66"/>
        <v>0</v>
      </c>
    </row>
    <row r="62" spans="1:92" x14ac:dyDescent="0.5">
      <c r="A62" s="19" t="s">
        <v>62</v>
      </c>
      <c r="B62" s="6">
        <v>1</v>
      </c>
      <c r="C62" s="6">
        <v>83.34</v>
      </c>
      <c r="D62" s="19" t="s">
        <v>26</v>
      </c>
      <c r="E62" s="6">
        <v>6</v>
      </c>
      <c r="F62" s="6">
        <v>91.63</v>
      </c>
      <c r="G62" s="1" t="s">
        <v>47</v>
      </c>
      <c r="H62" s="1">
        <v>2015</v>
      </c>
      <c r="I62" s="1">
        <v>1</v>
      </c>
      <c r="K62" t="s">
        <v>30</v>
      </c>
      <c r="L62">
        <v>9</v>
      </c>
      <c r="M62">
        <v>1</v>
      </c>
      <c r="N62">
        <v>8</v>
      </c>
      <c r="O62">
        <v>11.111111111111111</v>
      </c>
      <c r="P62">
        <v>24</v>
      </c>
      <c r="Q62">
        <v>55</v>
      </c>
      <c r="R62">
        <v>-31</v>
      </c>
      <c r="S62">
        <v>2.6666666666666665</v>
      </c>
      <c r="T62">
        <v>6.1111111111111107</v>
      </c>
      <c r="U62">
        <v>-3.4444444444444442</v>
      </c>
      <c r="V62">
        <v>80.430000000000007</v>
      </c>
      <c r="W62">
        <v>93.367777777777789</v>
      </c>
      <c r="X62">
        <v>-12.937777777777782</v>
      </c>
      <c r="Y62">
        <v>91.12</v>
      </c>
      <c r="Z62">
        <v>69.900000000000006</v>
      </c>
      <c r="AA62">
        <v>99.84</v>
      </c>
      <c r="AB62">
        <v>78.23</v>
      </c>
      <c r="AC62" t="s">
        <v>5</v>
      </c>
      <c r="AD62">
        <v>0</v>
      </c>
      <c r="BV62">
        <f t="shared" si="55"/>
        <v>0</v>
      </c>
      <c r="BW62">
        <f t="shared" si="56"/>
        <v>0</v>
      </c>
      <c r="BX62">
        <f t="shared" si="57"/>
        <v>0</v>
      </c>
      <c r="BY62">
        <f t="shared" si="58"/>
        <v>0</v>
      </c>
      <c r="CA62">
        <f t="shared" si="59"/>
        <v>0</v>
      </c>
      <c r="CB62">
        <f t="shared" si="60"/>
        <v>0</v>
      </c>
      <c r="CC62">
        <f t="shared" si="61"/>
        <v>0</v>
      </c>
      <c r="CJ62">
        <f t="shared" si="62"/>
        <v>0</v>
      </c>
      <c r="CK62">
        <f t="shared" si="63"/>
        <v>0</v>
      </c>
      <c r="CL62">
        <f t="shared" si="64"/>
        <v>0</v>
      </c>
      <c r="CM62">
        <f t="shared" si="65"/>
        <v>0</v>
      </c>
      <c r="CN62">
        <f t="shared" si="66"/>
        <v>0</v>
      </c>
    </row>
    <row r="63" spans="1:92" x14ac:dyDescent="0.5">
      <c r="A63" t="s">
        <v>62</v>
      </c>
      <c r="B63" s="1">
        <v>1</v>
      </c>
      <c r="C63" s="1">
        <v>90.35</v>
      </c>
      <c r="D63" t="s">
        <v>50</v>
      </c>
      <c r="E63" s="1">
        <v>6</v>
      </c>
      <c r="F63" s="1">
        <v>99.97</v>
      </c>
      <c r="G63" s="1" t="s">
        <v>77</v>
      </c>
      <c r="H63" s="1">
        <v>2015</v>
      </c>
      <c r="I63" s="1">
        <v>1</v>
      </c>
      <c r="K63" t="s">
        <v>48</v>
      </c>
      <c r="L63">
        <v>2</v>
      </c>
      <c r="M63">
        <v>1</v>
      </c>
      <c r="N63">
        <v>1</v>
      </c>
      <c r="O63">
        <v>50</v>
      </c>
      <c r="P63">
        <v>11</v>
      </c>
      <c r="Q63">
        <v>11</v>
      </c>
      <c r="R63">
        <v>0</v>
      </c>
      <c r="S63">
        <v>5.5</v>
      </c>
      <c r="T63">
        <v>5.5</v>
      </c>
      <c r="U63">
        <v>0</v>
      </c>
      <c r="V63">
        <v>94.454999999999998</v>
      </c>
      <c r="W63">
        <v>92.515000000000001</v>
      </c>
      <c r="X63">
        <v>1.9399999999999977</v>
      </c>
      <c r="Y63">
        <v>97.19</v>
      </c>
      <c r="Z63">
        <v>91.72</v>
      </c>
      <c r="AA63">
        <v>99.02</v>
      </c>
      <c r="AB63">
        <v>86.01</v>
      </c>
      <c r="AC63" t="s">
        <v>5</v>
      </c>
      <c r="AD63">
        <v>0</v>
      </c>
      <c r="BV63">
        <f t="shared" si="55"/>
        <v>0</v>
      </c>
      <c r="BW63">
        <f t="shared" si="56"/>
        <v>0</v>
      </c>
      <c r="BX63">
        <f t="shared" si="57"/>
        <v>0</v>
      </c>
      <c r="BY63">
        <f t="shared" si="58"/>
        <v>0</v>
      </c>
      <c r="CA63">
        <f t="shared" si="59"/>
        <v>0</v>
      </c>
      <c r="CB63">
        <f t="shared" si="60"/>
        <v>0</v>
      </c>
      <c r="CC63">
        <f t="shared" si="61"/>
        <v>0</v>
      </c>
      <c r="CJ63">
        <f t="shared" si="62"/>
        <v>0</v>
      </c>
      <c r="CK63">
        <f t="shared" si="63"/>
        <v>0</v>
      </c>
      <c r="CL63">
        <f t="shared" si="64"/>
        <v>0</v>
      </c>
      <c r="CM63">
        <f t="shared" si="65"/>
        <v>0</v>
      </c>
      <c r="CN63">
        <f t="shared" si="66"/>
        <v>0</v>
      </c>
    </row>
    <row r="64" spans="1:92" x14ac:dyDescent="0.5">
      <c r="A64" t="s">
        <v>62</v>
      </c>
      <c r="B64" s="1">
        <v>5</v>
      </c>
      <c r="C64" s="1">
        <v>87.71</v>
      </c>
      <c r="D64" s="8" t="s">
        <v>26</v>
      </c>
      <c r="E64" s="1">
        <v>6</v>
      </c>
      <c r="F64" s="1">
        <v>92.71</v>
      </c>
      <c r="G64" s="1" t="s">
        <v>29</v>
      </c>
      <c r="H64" s="1">
        <v>2019</v>
      </c>
      <c r="I64" s="1">
        <v>1</v>
      </c>
      <c r="L64">
        <f>SUM(L2:L63)</f>
        <v>540</v>
      </c>
      <c r="M64">
        <f>SUM(M2:M63)</f>
        <v>270</v>
      </c>
      <c r="N64">
        <f>SUM(N2:N63)</f>
        <v>270</v>
      </c>
      <c r="P64">
        <f>SUM(P2:P63)</f>
        <v>3087</v>
      </c>
      <c r="Q64">
        <f>SUM(Q2:Q63)</f>
        <v>3087</v>
      </c>
      <c r="R64">
        <f>SUM(R2:R63)</f>
        <v>0</v>
      </c>
      <c r="AD64">
        <f>SUM(AD2:AD63)</f>
        <v>18</v>
      </c>
      <c r="BV64">
        <f t="shared" si="55"/>
        <v>0</v>
      </c>
      <c r="BW64">
        <f t="shared" si="56"/>
        <v>0</v>
      </c>
      <c r="BX64">
        <f t="shared" si="57"/>
        <v>0</v>
      </c>
      <c r="BY64">
        <f t="shared" si="58"/>
        <v>0</v>
      </c>
      <c r="CA64">
        <f t="shared" si="59"/>
        <v>0</v>
      </c>
      <c r="CB64">
        <f t="shared" si="60"/>
        <v>0</v>
      </c>
      <c r="CC64">
        <f t="shared" si="61"/>
        <v>0</v>
      </c>
      <c r="CJ64">
        <f t="shared" si="62"/>
        <v>0</v>
      </c>
      <c r="CK64">
        <f t="shared" si="63"/>
        <v>0</v>
      </c>
      <c r="CL64">
        <f t="shared" si="64"/>
        <v>0</v>
      </c>
      <c r="CM64">
        <f t="shared" si="65"/>
        <v>0</v>
      </c>
      <c r="CN64">
        <f t="shared" si="66"/>
        <v>0</v>
      </c>
    </row>
    <row r="65" spans="1:93" x14ac:dyDescent="0.5">
      <c r="A65" s="20" t="s">
        <v>62</v>
      </c>
      <c r="B65" s="1">
        <v>0</v>
      </c>
      <c r="C65" s="1">
        <v>87.93</v>
      </c>
      <c r="D65" s="19" t="s">
        <v>50</v>
      </c>
      <c r="E65" s="1">
        <v>6</v>
      </c>
      <c r="F65" s="1">
        <v>104.86</v>
      </c>
      <c r="G65" s="19" t="s">
        <v>103</v>
      </c>
      <c r="H65" s="1">
        <v>2015</v>
      </c>
      <c r="I65" s="1">
        <v>1</v>
      </c>
      <c r="BV65">
        <f t="shared" si="55"/>
        <v>0</v>
      </c>
      <c r="BW65">
        <f t="shared" si="56"/>
        <v>0</v>
      </c>
      <c r="BX65">
        <f t="shared" si="57"/>
        <v>0</v>
      </c>
      <c r="BY65">
        <f t="shared" si="58"/>
        <v>0</v>
      </c>
      <c r="CA65">
        <f t="shared" si="59"/>
        <v>0</v>
      </c>
      <c r="CB65">
        <f t="shared" si="60"/>
        <v>0</v>
      </c>
      <c r="CC65">
        <f t="shared" si="61"/>
        <v>0</v>
      </c>
      <c r="CJ65">
        <f t="shared" si="62"/>
        <v>0</v>
      </c>
      <c r="CK65">
        <f t="shared" si="63"/>
        <v>0</v>
      </c>
      <c r="CL65">
        <f t="shared" si="64"/>
        <v>0</v>
      </c>
      <c r="CM65">
        <f t="shared" si="65"/>
        <v>0</v>
      </c>
      <c r="CN65">
        <f t="shared" si="66"/>
        <v>0</v>
      </c>
    </row>
    <row r="66" spans="1:93" x14ac:dyDescent="0.5">
      <c r="A66" s="19" t="s">
        <v>63</v>
      </c>
      <c r="B66" s="6">
        <v>0</v>
      </c>
      <c r="C66" s="6">
        <v>84.32</v>
      </c>
      <c r="D66" s="19" t="s">
        <v>55</v>
      </c>
      <c r="E66" s="6">
        <v>6</v>
      </c>
      <c r="F66" s="6">
        <v>103.66</v>
      </c>
      <c r="G66" s="1" t="s">
        <v>47</v>
      </c>
      <c r="H66" s="1">
        <v>2014</v>
      </c>
      <c r="I66" s="1">
        <v>1</v>
      </c>
      <c r="BV66">
        <f t="shared" si="55"/>
        <v>0</v>
      </c>
      <c r="BW66">
        <f t="shared" si="56"/>
        <v>0</v>
      </c>
      <c r="BX66">
        <f t="shared" si="57"/>
        <v>0</v>
      </c>
      <c r="BY66">
        <f t="shared" si="58"/>
        <v>0</v>
      </c>
      <c r="CA66">
        <f t="shared" si="59"/>
        <v>0</v>
      </c>
      <c r="CB66">
        <f t="shared" si="60"/>
        <v>0</v>
      </c>
      <c r="CC66">
        <f t="shared" si="61"/>
        <v>0</v>
      </c>
      <c r="CJ66">
        <f t="shared" si="62"/>
        <v>0</v>
      </c>
      <c r="CK66">
        <f t="shared" si="63"/>
        <v>0</v>
      </c>
      <c r="CL66">
        <f t="shared" si="64"/>
        <v>0</v>
      </c>
      <c r="CM66">
        <f t="shared" si="65"/>
        <v>0</v>
      </c>
      <c r="CN66">
        <f t="shared" si="66"/>
        <v>0</v>
      </c>
    </row>
    <row r="67" spans="1:93" x14ac:dyDescent="0.5">
      <c r="A67" t="s">
        <v>63</v>
      </c>
      <c r="B67" s="1">
        <v>6</v>
      </c>
      <c r="C67" s="1">
        <v>83.45</v>
      </c>
      <c r="D67" t="s">
        <v>73</v>
      </c>
      <c r="E67" s="1">
        <v>5</v>
      </c>
      <c r="F67" s="1">
        <v>86.42</v>
      </c>
      <c r="G67" s="1" t="s">
        <v>51</v>
      </c>
      <c r="H67" s="1">
        <v>2018</v>
      </c>
      <c r="I67" s="1">
        <v>1</v>
      </c>
      <c r="BU67" t="s">
        <v>35</v>
      </c>
      <c r="BV67" t="s">
        <v>3</v>
      </c>
      <c r="BW67">
        <v>32</v>
      </c>
      <c r="BX67">
        <v>15</v>
      </c>
      <c r="BY67">
        <v>17</v>
      </c>
      <c r="BZ67">
        <v>46.875</v>
      </c>
      <c r="CA67">
        <v>179</v>
      </c>
      <c r="CB67">
        <v>183</v>
      </c>
      <c r="CC67">
        <v>-4</v>
      </c>
      <c r="CD67">
        <v>5.59375</v>
      </c>
      <c r="CE67">
        <v>5.71875</v>
      </c>
      <c r="CF67">
        <v>-0.125</v>
      </c>
      <c r="CG67">
        <v>94.579687500000006</v>
      </c>
      <c r="CH67">
        <v>92.763437499999981</v>
      </c>
      <c r="CI67">
        <v>1.816250000000025</v>
      </c>
      <c r="CJ67">
        <v>107.69</v>
      </c>
      <c r="CK67">
        <v>83.74</v>
      </c>
      <c r="CL67">
        <v>109.42</v>
      </c>
      <c r="CM67">
        <v>74.87</v>
      </c>
      <c r="CN67" t="s">
        <v>6</v>
      </c>
      <c r="CO67">
        <v>0</v>
      </c>
    </row>
    <row r="68" spans="1:93" x14ac:dyDescent="0.5">
      <c r="A68" t="s">
        <v>63</v>
      </c>
      <c r="B68" s="1">
        <v>7</v>
      </c>
      <c r="C68" s="1">
        <v>90.91</v>
      </c>
      <c r="D68" t="s">
        <v>86</v>
      </c>
      <c r="E68" s="1">
        <v>10</v>
      </c>
      <c r="F68" s="1">
        <v>95.58</v>
      </c>
      <c r="G68" s="1" t="s">
        <v>51</v>
      </c>
      <c r="H68" s="1">
        <v>2018</v>
      </c>
      <c r="I68" s="1" t="s">
        <v>5</v>
      </c>
      <c r="BU68" t="s">
        <v>36</v>
      </c>
      <c r="BV68" t="str">
        <f>BV3</f>
        <v>Simon Whitlock</v>
      </c>
      <c r="BW68">
        <f>SUM(BW3:BW67)</f>
        <v>63</v>
      </c>
      <c r="BX68">
        <f>SUM(BX3:BX67)</f>
        <v>29</v>
      </c>
      <c r="BY68">
        <f>SUM(BY3:BY67)</f>
        <v>34</v>
      </c>
      <c r="BZ68">
        <f>(BX68/BW68)*100</f>
        <v>46.031746031746032</v>
      </c>
      <c r="CA68">
        <f>SUM(CA3:CA67)</f>
        <v>352</v>
      </c>
      <c r="CB68">
        <f>SUM(CB3:CB67)</f>
        <v>366</v>
      </c>
      <c r="CC68">
        <f>CA68-CB68</f>
        <v>-14</v>
      </c>
      <c r="CD68">
        <f>CA68/BW68</f>
        <v>5.587301587301587</v>
      </c>
      <c r="CE68">
        <f>CB68/BW68</f>
        <v>5.8095238095238093</v>
      </c>
      <c r="CF68">
        <f>CD68-CE68</f>
        <v>-0.22222222222222232</v>
      </c>
      <c r="CG68">
        <f>AVERAGE(CG3:CG67)</f>
        <v>94.404052734375014</v>
      </c>
      <c r="CH68">
        <f>AVERAGE(CH3:CH67)</f>
        <v>93.157919921874992</v>
      </c>
      <c r="CI68">
        <f>CG68-CH68</f>
        <v>1.2461328125000222</v>
      </c>
      <c r="CJ68">
        <f>CJ3</f>
        <v>99.82</v>
      </c>
      <c r="CK68">
        <f t="shared" ref="CK68:CM68" si="67">CK3</f>
        <v>99.82</v>
      </c>
      <c r="CL68">
        <f t="shared" si="67"/>
        <v>81.260000000000005</v>
      </c>
      <c r="CM68">
        <f t="shared" si="67"/>
        <v>81.260000000000005</v>
      </c>
      <c r="CN68">
        <v>1</v>
      </c>
      <c r="CO68">
        <f>SUM(CO3:CO67)</f>
        <v>0</v>
      </c>
    </row>
    <row r="69" spans="1:93" x14ac:dyDescent="0.5">
      <c r="A69" s="8" t="s">
        <v>63</v>
      </c>
      <c r="B69" s="1">
        <v>6</v>
      </c>
      <c r="C69" s="1">
        <v>99.6</v>
      </c>
      <c r="D69" s="8" t="s">
        <v>26</v>
      </c>
      <c r="E69" s="1">
        <v>1</v>
      </c>
      <c r="F69" s="1">
        <v>93.25</v>
      </c>
      <c r="G69" s="1" t="s">
        <v>51</v>
      </c>
      <c r="H69" s="1">
        <v>2019</v>
      </c>
      <c r="I69" s="1">
        <v>1</v>
      </c>
      <c r="BW69" s="1"/>
      <c r="BX69" s="1"/>
      <c r="BY69" s="1"/>
      <c r="BZ69" s="1"/>
      <c r="CA69" s="1"/>
      <c r="CB69" s="1"/>
      <c r="CC69" s="1"/>
      <c r="CD69" s="1"/>
      <c r="CE69" s="1"/>
      <c r="CF69" s="1"/>
      <c r="CJ69" s="1"/>
      <c r="CK69" s="1"/>
      <c r="CL69" s="1"/>
      <c r="CM69" s="1"/>
      <c r="CO69" s="1"/>
    </row>
    <row r="70" spans="1:93" x14ac:dyDescent="0.5">
      <c r="A70" s="8" t="s">
        <v>63</v>
      </c>
      <c r="B70" s="1">
        <v>3</v>
      </c>
      <c r="C70" s="1">
        <v>87.2</v>
      </c>
      <c r="D70" s="8" t="s">
        <v>1</v>
      </c>
      <c r="E70" s="1">
        <v>8</v>
      </c>
      <c r="F70" s="1">
        <v>102.86</v>
      </c>
      <c r="G70" s="1" t="s">
        <v>51</v>
      </c>
      <c r="H70" s="1">
        <v>2019</v>
      </c>
      <c r="I70" s="1" t="s">
        <v>5</v>
      </c>
    </row>
    <row r="71" spans="1:93" x14ac:dyDescent="0.5">
      <c r="A71" s="8" t="s">
        <v>63</v>
      </c>
      <c r="B71" s="1">
        <v>1</v>
      </c>
      <c r="C71" s="1">
        <v>82.17</v>
      </c>
      <c r="D71" s="8" t="s">
        <v>69</v>
      </c>
      <c r="E71" s="1">
        <v>6</v>
      </c>
      <c r="F71" s="1">
        <v>94.24</v>
      </c>
      <c r="G71" s="1" t="s">
        <v>29</v>
      </c>
      <c r="H71" s="1">
        <v>2019</v>
      </c>
      <c r="I71" s="1">
        <v>1</v>
      </c>
    </row>
    <row r="72" spans="1:93" x14ac:dyDescent="0.5">
      <c r="A72" t="s">
        <v>63</v>
      </c>
      <c r="B72" s="1">
        <v>5</v>
      </c>
      <c r="C72" s="1">
        <v>94.6</v>
      </c>
      <c r="D72" t="s">
        <v>4</v>
      </c>
      <c r="E72" s="1">
        <v>6</v>
      </c>
      <c r="F72" s="1">
        <v>94.99</v>
      </c>
      <c r="G72" s="1" t="s">
        <v>100</v>
      </c>
      <c r="H72" s="1">
        <v>2018</v>
      </c>
      <c r="I72" s="1">
        <v>1</v>
      </c>
    </row>
    <row r="73" spans="1:93" x14ac:dyDescent="0.5">
      <c r="A73" t="s">
        <v>63</v>
      </c>
      <c r="B73" s="1">
        <v>6</v>
      </c>
      <c r="C73" s="1">
        <v>86.98</v>
      </c>
      <c r="D73" t="s">
        <v>26</v>
      </c>
      <c r="E73" s="1">
        <v>5</v>
      </c>
      <c r="F73" s="1">
        <v>91.63</v>
      </c>
      <c r="G73" s="21" t="s">
        <v>100</v>
      </c>
      <c r="H73" s="22">
        <v>2019</v>
      </c>
      <c r="I73" s="22">
        <v>1</v>
      </c>
    </row>
    <row r="74" spans="1:93" x14ac:dyDescent="0.5">
      <c r="A74" t="s">
        <v>63</v>
      </c>
      <c r="B74" s="1">
        <v>8</v>
      </c>
      <c r="C74" s="1">
        <v>92.52</v>
      </c>
      <c r="D74" t="s">
        <v>4</v>
      </c>
      <c r="E74" s="1">
        <v>6</v>
      </c>
      <c r="F74" s="1">
        <v>91.86</v>
      </c>
      <c r="G74" s="21" t="s">
        <v>100</v>
      </c>
      <c r="H74" s="22">
        <v>2019</v>
      </c>
      <c r="I74" s="1" t="s">
        <v>5</v>
      </c>
    </row>
    <row r="75" spans="1:93" x14ac:dyDescent="0.5">
      <c r="A75" t="s">
        <v>63</v>
      </c>
      <c r="B75" s="1">
        <v>8</v>
      </c>
      <c r="C75" s="1">
        <v>90.49</v>
      </c>
      <c r="D75" t="s">
        <v>3</v>
      </c>
      <c r="E75" s="1">
        <v>6</v>
      </c>
      <c r="F75" s="1">
        <v>91.04</v>
      </c>
      <c r="G75" s="21" t="s">
        <v>100</v>
      </c>
      <c r="H75" s="22">
        <v>2019</v>
      </c>
      <c r="I75" s="1" t="s">
        <v>6</v>
      </c>
    </row>
    <row r="76" spans="1:93" x14ac:dyDescent="0.5">
      <c r="A76" t="s">
        <v>63</v>
      </c>
      <c r="B76" s="1">
        <v>8</v>
      </c>
      <c r="C76" s="1">
        <v>95.86</v>
      </c>
      <c r="D76" t="s">
        <v>1</v>
      </c>
      <c r="E76" s="1">
        <v>7</v>
      </c>
      <c r="F76" s="1">
        <v>97.92</v>
      </c>
      <c r="G76" s="21" t="s">
        <v>100</v>
      </c>
      <c r="H76" s="22">
        <v>2019</v>
      </c>
      <c r="I76" s="22" t="s">
        <v>7</v>
      </c>
    </row>
    <row r="77" spans="1:93" x14ac:dyDescent="0.5">
      <c r="A77" s="20" t="s">
        <v>63</v>
      </c>
      <c r="B77" s="1">
        <v>3</v>
      </c>
      <c r="C77" s="1">
        <v>85.52</v>
      </c>
      <c r="D77" t="s">
        <v>54</v>
      </c>
      <c r="E77" s="1">
        <v>6</v>
      </c>
      <c r="F77" s="1">
        <v>100.6</v>
      </c>
      <c r="G77" s="1" t="s">
        <v>103</v>
      </c>
      <c r="H77" s="1">
        <v>2016</v>
      </c>
      <c r="I77" s="1">
        <v>1</v>
      </c>
    </row>
    <row r="78" spans="1:93" x14ac:dyDescent="0.5">
      <c r="A78" t="s">
        <v>79</v>
      </c>
      <c r="B78" s="1">
        <v>0</v>
      </c>
      <c r="C78" s="1">
        <v>63.2</v>
      </c>
      <c r="D78" t="s">
        <v>26</v>
      </c>
      <c r="E78" s="1">
        <v>6</v>
      </c>
      <c r="F78" s="1">
        <v>95.94</v>
      </c>
      <c r="G78" s="1" t="s">
        <v>77</v>
      </c>
      <c r="H78" s="1">
        <v>2017</v>
      </c>
      <c r="I78" s="1">
        <v>1</v>
      </c>
    </row>
    <row r="79" spans="1:93" x14ac:dyDescent="0.5">
      <c r="A79" s="20" t="s">
        <v>106</v>
      </c>
      <c r="B79" s="1">
        <v>4</v>
      </c>
      <c r="C79" s="1">
        <v>88.96</v>
      </c>
      <c r="D79" t="s">
        <v>50</v>
      </c>
      <c r="E79" s="1">
        <v>6</v>
      </c>
      <c r="F79" s="1">
        <v>102.31</v>
      </c>
      <c r="G79" s="1" t="s">
        <v>103</v>
      </c>
      <c r="H79" s="1">
        <v>2017</v>
      </c>
      <c r="I79" s="1">
        <v>1</v>
      </c>
    </row>
    <row r="80" spans="1:93" x14ac:dyDescent="0.5">
      <c r="A80" t="s">
        <v>80</v>
      </c>
      <c r="B80" s="1">
        <v>6</v>
      </c>
      <c r="C80" s="1">
        <v>106.09</v>
      </c>
      <c r="D80" t="s">
        <v>81</v>
      </c>
      <c r="E80" s="1">
        <v>0</v>
      </c>
      <c r="F80" s="1">
        <v>95.37</v>
      </c>
      <c r="G80" s="1" t="s">
        <v>77</v>
      </c>
      <c r="H80" s="1">
        <v>2017</v>
      </c>
      <c r="I80" s="1">
        <v>1</v>
      </c>
    </row>
    <row r="81" spans="1:9" x14ac:dyDescent="0.5">
      <c r="A81" t="s">
        <v>80</v>
      </c>
      <c r="B81" s="1">
        <v>10</v>
      </c>
      <c r="C81" s="1">
        <v>91.6</v>
      </c>
      <c r="D81" t="s">
        <v>0</v>
      </c>
      <c r="E81" s="1">
        <v>11</v>
      </c>
      <c r="F81" s="1">
        <v>91.55</v>
      </c>
      <c r="G81" s="1" t="s">
        <v>77</v>
      </c>
      <c r="H81" s="1">
        <v>2017</v>
      </c>
      <c r="I81" s="1" t="s">
        <v>6</v>
      </c>
    </row>
    <row r="82" spans="1:9" x14ac:dyDescent="0.5">
      <c r="A82" t="s">
        <v>80</v>
      </c>
      <c r="B82" s="1">
        <v>10</v>
      </c>
      <c r="C82" s="1">
        <v>97.7</v>
      </c>
      <c r="D82" t="s">
        <v>69</v>
      </c>
      <c r="E82" s="1">
        <v>4</v>
      </c>
      <c r="F82" s="1">
        <v>99.43</v>
      </c>
      <c r="G82" s="1" t="s">
        <v>77</v>
      </c>
      <c r="H82" s="1">
        <v>2017</v>
      </c>
      <c r="I82" s="1" t="s">
        <v>5</v>
      </c>
    </row>
    <row r="83" spans="1:9" x14ac:dyDescent="0.5">
      <c r="A83" t="s">
        <v>80</v>
      </c>
      <c r="B83" s="1">
        <v>6</v>
      </c>
      <c r="C83" s="1">
        <v>94.93</v>
      </c>
      <c r="D83" t="s">
        <v>87</v>
      </c>
      <c r="E83" s="1">
        <v>0</v>
      </c>
      <c r="F83" s="1">
        <v>73.3</v>
      </c>
      <c r="G83" s="1" t="s">
        <v>51</v>
      </c>
      <c r="H83" s="1">
        <v>2017</v>
      </c>
      <c r="I83" s="1">
        <v>1</v>
      </c>
    </row>
    <row r="84" spans="1:9" x14ac:dyDescent="0.5">
      <c r="A84" t="s">
        <v>80</v>
      </c>
      <c r="B84" s="1">
        <v>10</v>
      </c>
      <c r="C84" s="1">
        <v>96.21</v>
      </c>
      <c r="D84" t="s">
        <v>4</v>
      </c>
      <c r="E84" s="1">
        <v>8</v>
      </c>
      <c r="F84" s="1">
        <v>91.25</v>
      </c>
      <c r="G84" s="1" t="s">
        <v>51</v>
      </c>
      <c r="H84" s="1">
        <v>2017</v>
      </c>
      <c r="I84" s="1" t="s">
        <v>5</v>
      </c>
    </row>
    <row r="85" spans="1:9" x14ac:dyDescent="0.5">
      <c r="A85" t="s">
        <v>80</v>
      </c>
      <c r="B85" s="1">
        <v>4</v>
      </c>
      <c r="C85" s="1">
        <v>92.68</v>
      </c>
      <c r="D85" t="s">
        <v>69</v>
      </c>
      <c r="E85" s="1">
        <v>11</v>
      </c>
      <c r="F85" s="1">
        <v>95.27</v>
      </c>
      <c r="G85" s="1" t="s">
        <v>51</v>
      </c>
      <c r="H85" s="1">
        <v>2017</v>
      </c>
      <c r="I85" s="1" t="s">
        <v>6</v>
      </c>
    </row>
    <row r="86" spans="1:9" x14ac:dyDescent="0.5">
      <c r="A86" s="8" t="s">
        <v>80</v>
      </c>
      <c r="B86" s="1">
        <v>6</v>
      </c>
      <c r="C86" s="1">
        <v>97.57</v>
      </c>
      <c r="D86" t="s">
        <v>73</v>
      </c>
      <c r="E86" s="1">
        <v>3</v>
      </c>
      <c r="F86" s="1">
        <v>93.35</v>
      </c>
      <c r="G86" s="1" t="s">
        <v>51</v>
      </c>
      <c r="H86" s="1">
        <v>2019</v>
      </c>
      <c r="I86" s="1">
        <v>1</v>
      </c>
    </row>
    <row r="87" spans="1:9" x14ac:dyDescent="0.5">
      <c r="A87" s="8" t="s">
        <v>80</v>
      </c>
      <c r="B87" s="1">
        <v>8</v>
      </c>
      <c r="C87" s="1">
        <v>94.74</v>
      </c>
      <c r="D87" s="8" t="s">
        <v>3</v>
      </c>
      <c r="E87" s="1">
        <v>4</v>
      </c>
      <c r="F87" s="1">
        <v>92.44</v>
      </c>
      <c r="G87" s="1" t="s">
        <v>51</v>
      </c>
      <c r="H87" s="1">
        <v>2019</v>
      </c>
      <c r="I87" s="1" t="s">
        <v>5</v>
      </c>
    </row>
    <row r="88" spans="1:9" x14ac:dyDescent="0.5">
      <c r="A88" s="8" t="s">
        <v>80</v>
      </c>
      <c r="B88" s="1">
        <v>8</v>
      </c>
      <c r="C88" s="1">
        <v>96.25</v>
      </c>
      <c r="D88" s="8" t="s">
        <v>1</v>
      </c>
      <c r="E88" s="1">
        <v>5</v>
      </c>
      <c r="F88" s="1">
        <v>98.25</v>
      </c>
      <c r="G88" s="1" t="s">
        <v>51</v>
      </c>
      <c r="H88" s="1">
        <v>2019</v>
      </c>
      <c r="I88" s="1" t="s">
        <v>6</v>
      </c>
    </row>
    <row r="89" spans="1:9" x14ac:dyDescent="0.5">
      <c r="A89" s="8" t="s">
        <v>80</v>
      </c>
      <c r="B89" s="1">
        <v>3</v>
      </c>
      <c r="C89" s="1">
        <v>100.6</v>
      </c>
      <c r="D89" s="8" t="s">
        <v>2</v>
      </c>
      <c r="E89" s="1">
        <v>8</v>
      </c>
      <c r="F89" s="1">
        <v>99</v>
      </c>
      <c r="G89" s="1" t="s">
        <v>51</v>
      </c>
      <c r="H89" s="1">
        <v>2019</v>
      </c>
      <c r="I89" s="1" t="s">
        <v>7</v>
      </c>
    </row>
    <row r="90" spans="1:9" x14ac:dyDescent="0.5">
      <c r="A90" s="8" t="s">
        <v>80</v>
      </c>
      <c r="B90" s="1">
        <v>6</v>
      </c>
      <c r="C90" s="1">
        <v>95.98</v>
      </c>
      <c r="D90" t="s">
        <v>65</v>
      </c>
      <c r="E90" s="1">
        <v>2</v>
      </c>
      <c r="F90" s="1">
        <v>89.51</v>
      </c>
      <c r="G90" s="1" t="s">
        <v>29</v>
      </c>
      <c r="H90" s="1">
        <v>2019</v>
      </c>
      <c r="I90" s="1">
        <v>1</v>
      </c>
    </row>
    <row r="91" spans="1:9" x14ac:dyDescent="0.5">
      <c r="A91" s="8" t="s">
        <v>80</v>
      </c>
      <c r="B91" s="1">
        <v>6</v>
      </c>
      <c r="C91" s="1">
        <v>94.71</v>
      </c>
      <c r="D91" s="8" t="s">
        <v>0</v>
      </c>
      <c r="E91" s="1">
        <v>8</v>
      </c>
      <c r="F91" s="1">
        <v>92.52</v>
      </c>
      <c r="G91" s="1" t="s">
        <v>29</v>
      </c>
      <c r="H91" s="1">
        <v>2019</v>
      </c>
      <c r="I91" s="1" t="s">
        <v>5</v>
      </c>
    </row>
    <row r="92" spans="1:9" x14ac:dyDescent="0.5">
      <c r="A92" t="s">
        <v>80</v>
      </c>
      <c r="B92" s="1">
        <v>6</v>
      </c>
      <c r="C92" s="1">
        <v>95.07</v>
      </c>
      <c r="D92" t="s">
        <v>81</v>
      </c>
      <c r="E92" s="1">
        <v>4</v>
      </c>
      <c r="F92" s="1">
        <v>86.96</v>
      </c>
      <c r="G92" s="21" t="s">
        <v>100</v>
      </c>
      <c r="H92" s="22">
        <v>2019</v>
      </c>
      <c r="I92" s="22">
        <v>1</v>
      </c>
    </row>
    <row r="93" spans="1:9" x14ac:dyDescent="0.5">
      <c r="A93" t="s">
        <v>80</v>
      </c>
      <c r="B93" s="1">
        <v>8</v>
      </c>
      <c r="C93" s="1">
        <v>95.53</v>
      </c>
      <c r="D93" t="s">
        <v>2</v>
      </c>
      <c r="E93" s="1">
        <v>5</v>
      </c>
      <c r="F93" s="1">
        <v>98.03</v>
      </c>
      <c r="G93" s="21" t="s">
        <v>100</v>
      </c>
      <c r="H93" s="22">
        <v>2019</v>
      </c>
      <c r="I93" s="1" t="s">
        <v>5</v>
      </c>
    </row>
    <row r="94" spans="1:9" x14ac:dyDescent="0.5">
      <c r="A94" t="s">
        <v>80</v>
      </c>
      <c r="B94" s="1">
        <v>2</v>
      </c>
      <c r="C94" s="1">
        <v>96.83</v>
      </c>
      <c r="D94" t="s">
        <v>1</v>
      </c>
      <c r="E94" s="1">
        <v>8</v>
      </c>
      <c r="F94" s="1">
        <v>105.3</v>
      </c>
      <c r="G94" s="21" t="s">
        <v>100</v>
      </c>
      <c r="H94" s="22">
        <v>2019</v>
      </c>
      <c r="I94" s="1" t="s">
        <v>6</v>
      </c>
    </row>
    <row r="95" spans="1:9" x14ac:dyDescent="0.5">
      <c r="A95" s="20" t="s">
        <v>80</v>
      </c>
      <c r="B95" s="1">
        <v>6</v>
      </c>
      <c r="C95" s="1">
        <v>90.45</v>
      </c>
      <c r="D95" t="s">
        <v>107</v>
      </c>
      <c r="E95" s="1">
        <v>2</v>
      </c>
      <c r="F95" s="1">
        <v>77.66</v>
      </c>
      <c r="G95" s="1" t="s">
        <v>103</v>
      </c>
      <c r="H95" s="1">
        <v>2017</v>
      </c>
      <c r="I95" s="1">
        <v>1</v>
      </c>
    </row>
    <row r="96" spans="1:9" x14ac:dyDescent="0.5">
      <c r="A96" s="20" t="s">
        <v>80</v>
      </c>
      <c r="B96" s="1">
        <v>7</v>
      </c>
      <c r="C96" s="1">
        <v>98.7</v>
      </c>
      <c r="D96" t="s">
        <v>26</v>
      </c>
      <c r="E96" s="1">
        <v>10</v>
      </c>
      <c r="F96" s="1">
        <v>100.75</v>
      </c>
      <c r="G96" s="1" t="s">
        <v>103</v>
      </c>
      <c r="H96" s="1">
        <v>2017</v>
      </c>
      <c r="I96" s="1" t="s">
        <v>5</v>
      </c>
    </row>
    <row r="97" spans="1:9" x14ac:dyDescent="0.5">
      <c r="A97" s="19" t="s">
        <v>55</v>
      </c>
      <c r="B97" s="6">
        <v>6</v>
      </c>
      <c r="C97" s="6">
        <v>103.66</v>
      </c>
      <c r="D97" s="19" t="s">
        <v>63</v>
      </c>
      <c r="E97" s="6">
        <v>0</v>
      </c>
      <c r="F97" s="6">
        <v>84.32</v>
      </c>
      <c r="G97" s="1" t="s">
        <v>47</v>
      </c>
      <c r="H97" s="1">
        <v>2014</v>
      </c>
      <c r="I97" s="1">
        <v>1</v>
      </c>
    </row>
    <row r="98" spans="1:9" x14ac:dyDescent="0.5">
      <c r="A98" s="20" t="s">
        <v>55</v>
      </c>
      <c r="B98" s="17">
        <v>6</v>
      </c>
      <c r="C98" s="17">
        <v>93.19</v>
      </c>
      <c r="D98" s="20" t="s">
        <v>64</v>
      </c>
      <c r="E98" s="17">
        <v>1</v>
      </c>
      <c r="F98" s="17">
        <v>78.08</v>
      </c>
      <c r="G98" s="1" t="s">
        <v>47</v>
      </c>
      <c r="H98" s="6">
        <v>2016</v>
      </c>
      <c r="I98" s="1">
        <v>1</v>
      </c>
    </row>
    <row r="99" spans="1:9" x14ac:dyDescent="0.5">
      <c r="A99" s="20" t="s">
        <v>55</v>
      </c>
      <c r="B99" s="17">
        <v>10</v>
      </c>
      <c r="C99" s="17">
        <v>96.56</v>
      </c>
      <c r="D99" s="20" t="s">
        <v>45</v>
      </c>
      <c r="E99" s="17">
        <v>5</v>
      </c>
      <c r="F99" s="17">
        <v>91.15</v>
      </c>
      <c r="G99" s="6" t="s">
        <v>47</v>
      </c>
      <c r="H99" s="6">
        <v>2016</v>
      </c>
      <c r="I99" s="1" t="s">
        <v>5</v>
      </c>
    </row>
    <row r="100" spans="1:9" x14ac:dyDescent="0.5">
      <c r="A100" s="19" t="s">
        <v>55</v>
      </c>
      <c r="B100" s="6">
        <v>2</v>
      </c>
      <c r="C100" s="6">
        <v>101.59</v>
      </c>
      <c r="D100" s="19" t="s">
        <v>50</v>
      </c>
      <c r="E100" s="6">
        <v>8</v>
      </c>
      <c r="F100" s="6">
        <v>110.36</v>
      </c>
      <c r="G100" s="1" t="s">
        <v>47</v>
      </c>
      <c r="H100" s="1">
        <v>2014</v>
      </c>
      <c r="I100" s="1" t="s">
        <v>5</v>
      </c>
    </row>
    <row r="101" spans="1:9" x14ac:dyDescent="0.5">
      <c r="A101" s="20" t="s">
        <v>55</v>
      </c>
      <c r="B101" s="17">
        <v>4</v>
      </c>
      <c r="C101" s="17">
        <v>91.81</v>
      </c>
      <c r="D101" s="20" t="s">
        <v>50</v>
      </c>
      <c r="E101" s="17">
        <v>11</v>
      </c>
      <c r="F101" s="17">
        <v>102.47</v>
      </c>
      <c r="G101" s="6" t="s">
        <v>47</v>
      </c>
      <c r="H101" s="6">
        <v>2016</v>
      </c>
      <c r="I101" s="1" t="s">
        <v>6</v>
      </c>
    </row>
    <row r="102" spans="1:9" x14ac:dyDescent="0.5">
      <c r="A102" s="19" t="s">
        <v>55</v>
      </c>
      <c r="B102" s="1">
        <v>6</v>
      </c>
      <c r="C102" s="1">
        <v>102.48</v>
      </c>
      <c r="D102" t="s">
        <v>82</v>
      </c>
      <c r="E102" s="1">
        <v>0</v>
      </c>
      <c r="F102" s="1">
        <v>86.68</v>
      </c>
      <c r="G102" s="1" t="s">
        <v>77</v>
      </c>
      <c r="H102" s="1">
        <v>2014</v>
      </c>
      <c r="I102" s="1">
        <v>1</v>
      </c>
    </row>
    <row r="103" spans="1:9" x14ac:dyDescent="0.5">
      <c r="A103" t="s">
        <v>55</v>
      </c>
      <c r="B103" s="1">
        <v>6</v>
      </c>
      <c r="C103" s="1">
        <v>95.64</v>
      </c>
      <c r="D103" t="s">
        <v>81</v>
      </c>
      <c r="E103" s="1">
        <v>1</v>
      </c>
      <c r="F103" s="1">
        <v>86.71</v>
      </c>
      <c r="G103" s="1" t="s">
        <v>77</v>
      </c>
      <c r="H103" s="1">
        <v>2016</v>
      </c>
      <c r="I103" s="1">
        <v>1</v>
      </c>
    </row>
    <row r="104" spans="1:9" x14ac:dyDescent="0.5">
      <c r="A104" t="s">
        <v>55</v>
      </c>
      <c r="B104" s="1">
        <v>11</v>
      </c>
      <c r="C104" s="1">
        <v>104.81</v>
      </c>
      <c r="D104" t="s">
        <v>52</v>
      </c>
      <c r="E104" s="1">
        <v>8</v>
      </c>
      <c r="F104" s="1">
        <v>100.7</v>
      </c>
      <c r="G104" s="1" t="s">
        <v>77</v>
      </c>
      <c r="H104" s="1">
        <v>2016</v>
      </c>
      <c r="I104" s="1" t="s">
        <v>6</v>
      </c>
    </row>
    <row r="105" spans="1:9" x14ac:dyDescent="0.5">
      <c r="A105" s="19" t="s">
        <v>55</v>
      </c>
      <c r="B105" s="1">
        <v>8</v>
      </c>
      <c r="C105" s="1">
        <v>100.01</v>
      </c>
      <c r="D105" t="s">
        <v>3</v>
      </c>
      <c r="E105" s="1">
        <v>6</v>
      </c>
      <c r="F105" s="1">
        <v>101.84</v>
      </c>
      <c r="G105" s="1" t="s">
        <v>77</v>
      </c>
      <c r="H105" s="1">
        <v>2014</v>
      </c>
      <c r="I105" s="1" t="s">
        <v>5</v>
      </c>
    </row>
    <row r="106" spans="1:9" x14ac:dyDescent="0.5">
      <c r="A106" t="s">
        <v>55</v>
      </c>
      <c r="B106" s="1">
        <v>4</v>
      </c>
      <c r="C106" s="1">
        <v>93.11</v>
      </c>
      <c r="D106" s="19" t="s">
        <v>50</v>
      </c>
      <c r="E106" s="1">
        <v>10</v>
      </c>
      <c r="F106" s="1">
        <v>106.55</v>
      </c>
      <c r="G106" s="1" t="s">
        <v>77</v>
      </c>
      <c r="H106" s="1">
        <v>2014</v>
      </c>
      <c r="I106" s="1" t="s">
        <v>6</v>
      </c>
    </row>
    <row r="107" spans="1:9" x14ac:dyDescent="0.5">
      <c r="A107" t="s">
        <v>55</v>
      </c>
      <c r="B107" s="1">
        <v>10</v>
      </c>
      <c r="C107" s="1">
        <v>95.95</v>
      </c>
      <c r="D107" t="s">
        <v>4</v>
      </c>
      <c r="E107" s="1">
        <v>7</v>
      </c>
      <c r="F107" s="1">
        <v>97.5</v>
      </c>
      <c r="G107" s="1" t="s">
        <v>77</v>
      </c>
      <c r="H107" s="1">
        <v>2016</v>
      </c>
      <c r="I107" s="1" t="s">
        <v>5</v>
      </c>
    </row>
    <row r="108" spans="1:9" x14ac:dyDescent="0.5">
      <c r="A108" t="s">
        <v>55</v>
      </c>
      <c r="B108" s="1">
        <v>4</v>
      </c>
      <c r="C108" s="1">
        <v>94.22</v>
      </c>
      <c r="D108" t="s">
        <v>54</v>
      </c>
      <c r="E108" s="1">
        <v>11</v>
      </c>
      <c r="F108" s="1">
        <v>99.63</v>
      </c>
      <c r="G108" s="1" t="s">
        <v>77</v>
      </c>
      <c r="H108" s="1">
        <v>2016</v>
      </c>
      <c r="I108" s="1" t="s">
        <v>7</v>
      </c>
    </row>
    <row r="109" spans="1:9" x14ac:dyDescent="0.5">
      <c r="A109" s="20" t="s">
        <v>55</v>
      </c>
      <c r="B109" s="1">
        <v>6</v>
      </c>
      <c r="C109" s="1">
        <v>91.34</v>
      </c>
      <c r="D109" t="s">
        <v>60</v>
      </c>
      <c r="E109" s="1">
        <v>4</v>
      </c>
      <c r="F109" s="1">
        <v>82.83</v>
      </c>
      <c r="G109" s="1" t="s">
        <v>103</v>
      </c>
      <c r="H109" s="1">
        <v>2016</v>
      </c>
      <c r="I109" s="1">
        <v>1</v>
      </c>
    </row>
    <row r="110" spans="1:9" x14ac:dyDescent="0.5">
      <c r="A110" s="20" t="s">
        <v>55</v>
      </c>
      <c r="B110" s="1">
        <v>5</v>
      </c>
      <c r="C110" s="1">
        <v>95.91</v>
      </c>
      <c r="D110" t="s">
        <v>52</v>
      </c>
      <c r="E110" s="1">
        <v>10</v>
      </c>
      <c r="F110" s="1">
        <v>101.11</v>
      </c>
      <c r="G110" s="1" t="s">
        <v>103</v>
      </c>
      <c r="H110" s="1">
        <v>2016</v>
      </c>
      <c r="I110" s="1" t="s">
        <v>5</v>
      </c>
    </row>
    <row r="111" spans="1:9" x14ac:dyDescent="0.5">
      <c r="A111" t="s">
        <v>87</v>
      </c>
      <c r="B111" s="1">
        <v>0</v>
      </c>
      <c r="C111" s="1">
        <v>73.3</v>
      </c>
      <c r="D111" t="s">
        <v>80</v>
      </c>
      <c r="E111" s="1">
        <v>6</v>
      </c>
      <c r="F111" s="1">
        <v>94.93</v>
      </c>
      <c r="G111" s="1" t="s">
        <v>51</v>
      </c>
      <c r="H111" s="1">
        <v>2017</v>
      </c>
      <c r="I111" s="1">
        <v>1</v>
      </c>
    </row>
    <row r="112" spans="1:9" x14ac:dyDescent="0.5">
      <c r="A112" s="16" t="s">
        <v>65</v>
      </c>
      <c r="B112" s="17">
        <v>3</v>
      </c>
      <c r="C112" s="17">
        <v>86.01</v>
      </c>
      <c r="D112" s="16" t="s">
        <v>48</v>
      </c>
      <c r="E112" s="17">
        <v>6</v>
      </c>
      <c r="F112" s="17">
        <v>91.72</v>
      </c>
      <c r="G112" s="1" t="s">
        <v>47</v>
      </c>
      <c r="H112" s="1">
        <v>2013</v>
      </c>
      <c r="I112" s="1">
        <v>1</v>
      </c>
    </row>
    <row r="113" spans="1:9" x14ac:dyDescent="0.5">
      <c r="A113" s="19" t="s">
        <v>65</v>
      </c>
      <c r="B113" s="6">
        <v>2</v>
      </c>
      <c r="C113" s="6">
        <v>90.1</v>
      </c>
      <c r="D113" s="19" t="s">
        <v>3</v>
      </c>
      <c r="E113" s="6">
        <v>6</v>
      </c>
      <c r="F113" s="6">
        <v>93.52</v>
      </c>
      <c r="G113" s="1" t="s">
        <v>47</v>
      </c>
      <c r="H113" s="1">
        <v>2014</v>
      </c>
      <c r="I113" s="1">
        <v>1</v>
      </c>
    </row>
    <row r="114" spans="1:9" x14ac:dyDescent="0.5">
      <c r="A114" s="19" t="s">
        <v>65</v>
      </c>
      <c r="B114" s="6">
        <v>1</v>
      </c>
      <c r="C114" s="6">
        <v>83.27</v>
      </c>
      <c r="D114" s="19" t="s">
        <v>66</v>
      </c>
      <c r="E114" s="6">
        <v>6</v>
      </c>
      <c r="F114" s="6">
        <v>98.48</v>
      </c>
      <c r="G114" s="1" t="s">
        <v>47</v>
      </c>
      <c r="H114" s="1">
        <v>2015</v>
      </c>
      <c r="I114" s="1">
        <v>1</v>
      </c>
    </row>
    <row r="115" spans="1:9" x14ac:dyDescent="0.5">
      <c r="A115" s="19" t="s">
        <v>65</v>
      </c>
      <c r="B115" s="6">
        <v>3</v>
      </c>
      <c r="C115" s="6">
        <v>74.77</v>
      </c>
      <c r="D115" s="19" t="s">
        <v>4</v>
      </c>
      <c r="E115" s="6">
        <v>6</v>
      </c>
      <c r="F115" s="6">
        <v>79.64</v>
      </c>
      <c r="G115" s="6" t="s">
        <v>47</v>
      </c>
      <c r="H115" s="6">
        <v>2016</v>
      </c>
      <c r="I115" s="1">
        <v>1</v>
      </c>
    </row>
    <row r="116" spans="1:9" x14ac:dyDescent="0.5">
      <c r="A116" t="s">
        <v>65</v>
      </c>
      <c r="B116" s="1">
        <v>4</v>
      </c>
      <c r="C116" s="1">
        <v>91.91</v>
      </c>
      <c r="D116" s="19" t="s">
        <v>50</v>
      </c>
      <c r="E116" s="1">
        <v>6</v>
      </c>
      <c r="F116" s="1">
        <v>96.72</v>
      </c>
      <c r="G116" s="1" t="s">
        <v>77</v>
      </c>
      <c r="H116" s="1">
        <v>2014</v>
      </c>
      <c r="I116" s="1">
        <v>1</v>
      </c>
    </row>
    <row r="117" spans="1:9" x14ac:dyDescent="0.5">
      <c r="A117" t="s">
        <v>65</v>
      </c>
      <c r="B117" s="1">
        <v>4</v>
      </c>
      <c r="C117" s="1">
        <v>92.84</v>
      </c>
      <c r="D117" t="s">
        <v>54</v>
      </c>
      <c r="E117" s="1">
        <v>6</v>
      </c>
      <c r="F117" s="1">
        <v>105.69</v>
      </c>
      <c r="G117" s="1" t="s">
        <v>77</v>
      </c>
      <c r="H117" s="1">
        <v>2015</v>
      </c>
      <c r="I117" s="1">
        <v>1</v>
      </c>
    </row>
    <row r="118" spans="1:9" x14ac:dyDescent="0.5">
      <c r="A118" t="s">
        <v>65</v>
      </c>
      <c r="B118" s="1">
        <v>3</v>
      </c>
      <c r="C118" s="1">
        <v>88.3</v>
      </c>
      <c r="D118" t="s">
        <v>45</v>
      </c>
      <c r="E118" s="1">
        <v>6</v>
      </c>
      <c r="F118" s="1">
        <v>91.49</v>
      </c>
      <c r="G118" s="1" t="s">
        <v>77</v>
      </c>
      <c r="H118" s="1">
        <v>2016</v>
      </c>
      <c r="I118" s="1">
        <v>1</v>
      </c>
    </row>
    <row r="119" spans="1:9" x14ac:dyDescent="0.5">
      <c r="A119" t="s">
        <v>65</v>
      </c>
      <c r="B119" s="1">
        <v>3</v>
      </c>
      <c r="C119" s="1">
        <v>89.63</v>
      </c>
      <c r="D119" t="s">
        <v>78</v>
      </c>
      <c r="E119" s="1">
        <v>6</v>
      </c>
      <c r="F119" s="1">
        <v>90.24</v>
      </c>
      <c r="G119" s="1" t="s">
        <v>51</v>
      </c>
      <c r="H119" s="1">
        <v>2017</v>
      </c>
      <c r="I119" s="1">
        <v>1</v>
      </c>
    </row>
    <row r="120" spans="1:9" x14ac:dyDescent="0.5">
      <c r="A120" t="s">
        <v>65</v>
      </c>
      <c r="B120" s="1">
        <v>2</v>
      </c>
      <c r="C120" s="1">
        <v>89.51</v>
      </c>
      <c r="D120" s="8" t="s">
        <v>80</v>
      </c>
      <c r="E120" s="1">
        <v>6</v>
      </c>
      <c r="F120" s="1">
        <v>95.98</v>
      </c>
      <c r="G120" s="1" t="s">
        <v>29</v>
      </c>
      <c r="H120" s="1">
        <v>2019</v>
      </c>
      <c r="I120" s="1">
        <v>1</v>
      </c>
    </row>
    <row r="121" spans="1:9" x14ac:dyDescent="0.5">
      <c r="A121" s="20" t="s">
        <v>65</v>
      </c>
      <c r="B121" s="1">
        <v>2</v>
      </c>
      <c r="C121" s="1">
        <v>82.99</v>
      </c>
      <c r="D121" s="19" t="s">
        <v>45</v>
      </c>
      <c r="E121" s="1">
        <v>6</v>
      </c>
      <c r="F121" s="1">
        <v>101.97</v>
      </c>
      <c r="G121" s="19" t="s">
        <v>103</v>
      </c>
      <c r="H121" s="1">
        <v>2015</v>
      </c>
      <c r="I121" s="1">
        <v>1</v>
      </c>
    </row>
    <row r="122" spans="1:9" x14ac:dyDescent="0.5">
      <c r="A122" s="19" t="s">
        <v>4</v>
      </c>
      <c r="B122" s="6">
        <v>6</v>
      </c>
      <c r="C122" s="6">
        <v>95.94</v>
      </c>
      <c r="D122" s="19" t="s">
        <v>30</v>
      </c>
      <c r="E122" s="6">
        <v>0</v>
      </c>
      <c r="F122" s="6">
        <v>72.900000000000006</v>
      </c>
      <c r="G122" s="1" t="s">
        <v>47</v>
      </c>
      <c r="H122" s="1">
        <v>2015</v>
      </c>
      <c r="I122" s="1">
        <v>1</v>
      </c>
    </row>
    <row r="123" spans="1:9" x14ac:dyDescent="0.5">
      <c r="A123" s="19" t="s">
        <v>4</v>
      </c>
      <c r="B123" s="6">
        <v>6</v>
      </c>
      <c r="C123" s="6">
        <v>79.64</v>
      </c>
      <c r="D123" s="19" t="s">
        <v>65</v>
      </c>
      <c r="E123" s="6">
        <v>3</v>
      </c>
      <c r="F123" s="6">
        <v>74.77</v>
      </c>
      <c r="G123" s="6" t="s">
        <v>47</v>
      </c>
      <c r="H123" s="6">
        <v>2016</v>
      </c>
      <c r="I123" s="1">
        <v>1</v>
      </c>
    </row>
    <row r="124" spans="1:9" x14ac:dyDescent="0.5">
      <c r="A124" s="19" t="s">
        <v>4</v>
      </c>
      <c r="B124" s="6">
        <v>7</v>
      </c>
      <c r="C124" s="6">
        <v>105.31</v>
      </c>
      <c r="D124" s="19" t="s">
        <v>57</v>
      </c>
      <c r="E124" s="6">
        <v>8</v>
      </c>
      <c r="F124" s="6">
        <v>93.86</v>
      </c>
      <c r="G124" s="1" t="s">
        <v>47</v>
      </c>
      <c r="H124" s="1">
        <v>2015</v>
      </c>
      <c r="I124" s="1" t="s">
        <v>5</v>
      </c>
    </row>
    <row r="125" spans="1:9" x14ac:dyDescent="0.5">
      <c r="A125" s="20" t="s">
        <v>4</v>
      </c>
      <c r="B125" s="17">
        <v>2</v>
      </c>
      <c r="C125" s="17">
        <v>98.09</v>
      </c>
      <c r="D125" s="20" t="s">
        <v>50</v>
      </c>
      <c r="E125" s="17">
        <v>10</v>
      </c>
      <c r="F125" s="17">
        <v>112.41</v>
      </c>
      <c r="G125" s="1" t="s">
        <v>47</v>
      </c>
      <c r="H125" s="6">
        <v>2016</v>
      </c>
      <c r="I125" s="1" t="s">
        <v>5</v>
      </c>
    </row>
    <row r="126" spans="1:9" x14ac:dyDescent="0.5">
      <c r="A126" t="s">
        <v>4</v>
      </c>
      <c r="B126" s="1">
        <v>6</v>
      </c>
      <c r="C126" s="1">
        <v>98.02</v>
      </c>
      <c r="D126" t="s">
        <v>83</v>
      </c>
      <c r="E126" s="1">
        <v>0</v>
      </c>
      <c r="F126" s="1">
        <v>77.97</v>
      </c>
      <c r="G126" s="1" t="s">
        <v>77</v>
      </c>
      <c r="H126" s="1">
        <v>2015</v>
      </c>
      <c r="I126" s="1">
        <v>1</v>
      </c>
    </row>
    <row r="127" spans="1:9" x14ac:dyDescent="0.5">
      <c r="A127" t="s">
        <v>4</v>
      </c>
      <c r="B127" s="1">
        <v>8</v>
      </c>
      <c r="C127" s="1">
        <v>94.24</v>
      </c>
      <c r="D127" t="s">
        <v>45</v>
      </c>
      <c r="E127" s="1">
        <v>7</v>
      </c>
      <c r="F127" s="1">
        <v>91.02</v>
      </c>
      <c r="G127" s="1" t="s">
        <v>77</v>
      </c>
      <c r="H127" s="1">
        <v>2015</v>
      </c>
      <c r="I127" s="1" t="s">
        <v>5</v>
      </c>
    </row>
    <row r="128" spans="1:9" x14ac:dyDescent="0.5">
      <c r="A128" t="s">
        <v>4</v>
      </c>
      <c r="B128" s="1">
        <v>6</v>
      </c>
      <c r="C128" s="1">
        <v>97.4</v>
      </c>
      <c r="D128" t="s">
        <v>83</v>
      </c>
      <c r="E128" s="1">
        <v>3</v>
      </c>
      <c r="F128" s="1">
        <v>79.64</v>
      </c>
      <c r="G128" s="1" t="s">
        <v>77</v>
      </c>
      <c r="H128" s="1">
        <v>2016</v>
      </c>
      <c r="I128" s="1">
        <v>1</v>
      </c>
    </row>
    <row r="129" spans="1:9" x14ac:dyDescent="0.5">
      <c r="A129" t="s">
        <v>4</v>
      </c>
      <c r="B129" s="1">
        <v>7</v>
      </c>
      <c r="C129" s="1">
        <v>97.5</v>
      </c>
      <c r="D129" t="s">
        <v>55</v>
      </c>
      <c r="E129" s="1">
        <v>10</v>
      </c>
      <c r="F129" s="1">
        <v>95.95</v>
      </c>
      <c r="G129" s="1" t="s">
        <v>77</v>
      </c>
      <c r="H129" s="1">
        <v>2016</v>
      </c>
      <c r="I129" s="1" t="s">
        <v>5</v>
      </c>
    </row>
    <row r="130" spans="1:9" x14ac:dyDescent="0.5">
      <c r="A130" t="s">
        <v>4</v>
      </c>
      <c r="B130" s="1">
        <v>6</v>
      </c>
      <c r="C130" s="1">
        <v>96.47</v>
      </c>
      <c r="D130" t="s">
        <v>53</v>
      </c>
      <c r="E130" s="1">
        <v>1</v>
      </c>
      <c r="F130" s="1">
        <v>78.25</v>
      </c>
      <c r="G130" s="1" t="s">
        <v>77</v>
      </c>
      <c r="H130" s="1">
        <v>2017</v>
      </c>
      <c r="I130" s="1">
        <v>1</v>
      </c>
    </row>
    <row r="131" spans="1:9" x14ac:dyDescent="0.5">
      <c r="A131" t="s">
        <v>4</v>
      </c>
      <c r="B131" s="1">
        <v>10</v>
      </c>
      <c r="C131" s="1">
        <v>102.38</v>
      </c>
      <c r="D131" t="s">
        <v>3</v>
      </c>
      <c r="E131" s="1">
        <v>5</v>
      </c>
      <c r="F131" s="1">
        <v>98.42</v>
      </c>
      <c r="G131" s="1" t="s">
        <v>77</v>
      </c>
      <c r="H131" s="1">
        <v>2017</v>
      </c>
      <c r="I131" s="1" t="s">
        <v>5</v>
      </c>
    </row>
    <row r="132" spans="1:9" x14ac:dyDescent="0.5">
      <c r="A132" t="s">
        <v>4</v>
      </c>
      <c r="B132" s="1">
        <v>11</v>
      </c>
      <c r="C132" s="1">
        <v>98.41</v>
      </c>
      <c r="D132" t="s">
        <v>26</v>
      </c>
      <c r="E132" s="1">
        <v>9</v>
      </c>
      <c r="F132" s="1">
        <v>90.07</v>
      </c>
      <c r="G132" s="1" t="s">
        <v>77</v>
      </c>
      <c r="H132" s="1">
        <v>2017</v>
      </c>
      <c r="I132" s="1" t="s">
        <v>6</v>
      </c>
    </row>
    <row r="133" spans="1:9" x14ac:dyDescent="0.5">
      <c r="A133" t="s">
        <v>4</v>
      </c>
      <c r="B133" s="1">
        <v>11</v>
      </c>
      <c r="C133" s="1">
        <v>103.98</v>
      </c>
      <c r="D133" t="s">
        <v>0</v>
      </c>
      <c r="E133" s="1">
        <v>7</v>
      </c>
      <c r="F133" s="1">
        <v>101.87</v>
      </c>
      <c r="G133" s="1" t="s">
        <v>77</v>
      </c>
      <c r="H133" s="1">
        <v>2017</v>
      </c>
      <c r="I133" s="1" t="s">
        <v>7</v>
      </c>
    </row>
    <row r="134" spans="1:9" x14ac:dyDescent="0.5">
      <c r="A134" t="s">
        <v>4</v>
      </c>
      <c r="B134" s="1">
        <v>5</v>
      </c>
      <c r="C134" s="1">
        <v>104.39</v>
      </c>
      <c r="D134" t="s">
        <v>50</v>
      </c>
      <c r="E134" s="1">
        <v>10</v>
      </c>
      <c r="F134" s="1">
        <v>108.5</v>
      </c>
      <c r="G134" s="1" t="s">
        <v>77</v>
      </c>
      <c r="H134" s="1">
        <v>2015</v>
      </c>
      <c r="I134" s="1" t="s">
        <v>6</v>
      </c>
    </row>
    <row r="135" spans="1:9" x14ac:dyDescent="0.5">
      <c r="A135" t="s">
        <v>4</v>
      </c>
      <c r="B135" s="1">
        <v>6</v>
      </c>
      <c r="C135" s="1">
        <v>103.98</v>
      </c>
      <c r="D135" t="s">
        <v>84</v>
      </c>
      <c r="E135" s="1">
        <v>2</v>
      </c>
      <c r="F135" s="1">
        <v>82.43</v>
      </c>
      <c r="G135" s="1" t="s">
        <v>51</v>
      </c>
      <c r="H135" s="1">
        <v>2017</v>
      </c>
      <c r="I135" s="1">
        <v>1</v>
      </c>
    </row>
    <row r="136" spans="1:9" x14ac:dyDescent="0.5">
      <c r="A136" t="s">
        <v>4</v>
      </c>
      <c r="B136" s="1">
        <v>8</v>
      </c>
      <c r="C136" s="1">
        <v>91.25</v>
      </c>
      <c r="D136" t="s">
        <v>80</v>
      </c>
      <c r="E136" s="1">
        <v>10</v>
      </c>
      <c r="F136" s="1">
        <v>96.21</v>
      </c>
      <c r="G136" s="1" t="s">
        <v>51</v>
      </c>
      <c r="H136" s="1">
        <v>2017</v>
      </c>
      <c r="I136" s="1" t="s">
        <v>5</v>
      </c>
    </row>
    <row r="137" spans="1:9" x14ac:dyDescent="0.5">
      <c r="A137" t="s">
        <v>4</v>
      </c>
      <c r="B137" s="1">
        <v>5</v>
      </c>
      <c r="C137" s="1">
        <v>95.75</v>
      </c>
      <c r="D137" t="s">
        <v>88</v>
      </c>
      <c r="E137" s="1">
        <v>11</v>
      </c>
      <c r="F137" s="1">
        <v>100.4</v>
      </c>
      <c r="G137" s="1" t="s">
        <v>51</v>
      </c>
      <c r="H137" s="1">
        <v>2018</v>
      </c>
      <c r="I137" s="1" t="s">
        <v>6</v>
      </c>
    </row>
    <row r="138" spans="1:9" x14ac:dyDescent="0.5">
      <c r="A138" s="8" t="s">
        <v>4</v>
      </c>
      <c r="B138" s="1">
        <v>6</v>
      </c>
      <c r="C138" s="1">
        <v>96.67</v>
      </c>
      <c r="D138" t="s">
        <v>89</v>
      </c>
      <c r="E138" s="1">
        <v>0</v>
      </c>
      <c r="F138" s="1">
        <v>79.34</v>
      </c>
      <c r="G138" s="1" t="s">
        <v>51</v>
      </c>
      <c r="H138" s="1">
        <v>2019</v>
      </c>
      <c r="I138" s="1">
        <v>1</v>
      </c>
    </row>
    <row r="139" spans="1:9" x14ac:dyDescent="0.5">
      <c r="A139" s="8" t="s">
        <v>4</v>
      </c>
      <c r="B139" s="1">
        <v>6</v>
      </c>
      <c r="C139" s="1">
        <v>95.08</v>
      </c>
      <c r="D139" s="8" t="s">
        <v>2</v>
      </c>
      <c r="E139" s="1">
        <v>8</v>
      </c>
      <c r="F139" s="1">
        <v>100.53</v>
      </c>
      <c r="G139" s="1" t="s">
        <v>51</v>
      </c>
      <c r="H139" s="1">
        <v>2019</v>
      </c>
      <c r="I139" s="1" t="s">
        <v>5</v>
      </c>
    </row>
    <row r="140" spans="1:9" x14ac:dyDescent="0.5">
      <c r="A140" s="8" t="s">
        <v>4</v>
      </c>
      <c r="B140" s="1">
        <v>6</v>
      </c>
      <c r="C140" s="1">
        <v>84.08</v>
      </c>
      <c r="D140" t="s">
        <v>91</v>
      </c>
      <c r="E140" s="1">
        <v>3</v>
      </c>
      <c r="F140" s="1">
        <v>84.99</v>
      </c>
      <c r="G140" s="1" t="s">
        <v>29</v>
      </c>
      <c r="H140" s="1">
        <v>2019</v>
      </c>
      <c r="I140" s="1">
        <v>1</v>
      </c>
    </row>
    <row r="141" spans="1:9" x14ac:dyDescent="0.5">
      <c r="A141" s="8" t="s">
        <v>4</v>
      </c>
      <c r="B141" s="1">
        <v>5</v>
      </c>
      <c r="C141" s="1">
        <v>98.1</v>
      </c>
      <c r="D141" s="8" t="s">
        <v>2</v>
      </c>
      <c r="E141" s="1">
        <v>8</v>
      </c>
      <c r="F141" s="1">
        <v>106.33</v>
      </c>
      <c r="G141" s="1" t="s">
        <v>29</v>
      </c>
      <c r="H141" s="1">
        <v>2019</v>
      </c>
      <c r="I141" s="1" t="s">
        <v>5</v>
      </c>
    </row>
    <row r="142" spans="1:9" x14ac:dyDescent="0.5">
      <c r="A142" t="s">
        <v>4</v>
      </c>
      <c r="B142" s="1">
        <v>6</v>
      </c>
      <c r="C142" s="1">
        <v>94.99</v>
      </c>
      <c r="D142" t="s">
        <v>63</v>
      </c>
      <c r="E142" s="1">
        <v>5</v>
      </c>
      <c r="F142" s="1">
        <v>94.6</v>
      </c>
      <c r="G142" s="1" t="s">
        <v>100</v>
      </c>
      <c r="H142" s="1">
        <v>2018</v>
      </c>
      <c r="I142" s="1">
        <v>1</v>
      </c>
    </row>
    <row r="143" spans="1:9" x14ac:dyDescent="0.5">
      <c r="A143" t="s">
        <v>4</v>
      </c>
      <c r="B143" s="1">
        <v>8</v>
      </c>
      <c r="C143" s="1">
        <v>96.13</v>
      </c>
      <c r="D143" t="s">
        <v>0</v>
      </c>
      <c r="E143" s="1">
        <v>10</v>
      </c>
      <c r="F143" s="1">
        <v>93.6</v>
      </c>
      <c r="G143" s="1" t="s">
        <v>100</v>
      </c>
      <c r="H143" s="1">
        <v>2018</v>
      </c>
      <c r="I143" s="1" t="s">
        <v>5</v>
      </c>
    </row>
    <row r="144" spans="1:9" x14ac:dyDescent="0.5">
      <c r="A144" t="s">
        <v>4</v>
      </c>
      <c r="B144" s="1">
        <v>6</v>
      </c>
      <c r="C144" s="1">
        <v>101.68</v>
      </c>
      <c r="D144" t="s">
        <v>61</v>
      </c>
      <c r="E144" s="1">
        <v>1</v>
      </c>
      <c r="F144" s="1">
        <v>87.15</v>
      </c>
      <c r="G144" s="21" t="s">
        <v>100</v>
      </c>
      <c r="H144" s="22">
        <v>2019</v>
      </c>
      <c r="I144" s="22">
        <v>1</v>
      </c>
    </row>
    <row r="145" spans="1:9" x14ac:dyDescent="0.5">
      <c r="A145" t="s">
        <v>4</v>
      </c>
      <c r="B145" s="1">
        <v>6</v>
      </c>
      <c r="C145" s="1">
        <v>91.86</v>
      </c>
      <c r="D145" t="s">
        <v>63</v>
      </c>
      <c r="E145" s="1">
        <v>8</v>
      </c>
      <c r="F145" s="1">
        <v>92.52</v>
      </c>
      <c r="G145" s="21" t="s">
        <v>100</v>
      </c>
      <c r="H145" s="22">
        <v>2019</v>
      </c>
      <c r="I145" s="1" t="s">
        <v>5</v>
      </c>
    </row>
    <row r="146" spans="1:9" x14ac:dyDescent="0.5">
      <c r="A146" s="20" t="s">
        <v>4</v>
      </c>
      <c r="B146" s="1">
        <v>6</v>
      </c>
      <c r="C146" s="1">
        <v>106.61</v>
      </c>
      <c r="D146" t="s">
        <v>105</v>
      </c>
      <c r="E146" s="1">
        <v>2</v>
      </c>
      <c r="F146" s="1">
        <v>83.83</v>
      </c>
      <c r="G146" s="1" t="s">
        <v>103</v>
      </c>
      <c r="H146" s="1">
        <v>2016</v>
      </c>
      <c r="I146" s="1">
        <v>1</v>
      </c>
    </row>
    <row r="147" spans="1:9" x14ac:dyDescent="0.5">
      <c r="A147" s="19" t="s">
        <v>4</v>
      </c>
      <c r="B147" s="1">
        <v>6</v>
      </c>
      <c r="C147" s="1">
        <v>95.88</v>
      </c>
      <c r="D147" t="s">
        <v>107</v>
      </c>
      <c r="E147" s="1">
        <v>5</v>
      </c>
      <c r="F147" s="1">
        <v>89.23</v>
      </c>
      <c r="G147" s="19" t="s">
        <v>103</v>
      </c>
      <c r="H147" s="1">
        <v>2015</v>
      </c>
      <c r="I147" s="1">
        <v>1</v>
      </c>
    </row>
    <row r="148" spans="1:9" x14ac:dyDescent="0.5">
      <c r="A148" s="20" t="s">
        <v>4</v>
      </c>
      <c r="B148" s="1">
        <v>6</v>
      </c>
      <c r="C148" s="1">
        <v>94.52</v>
      </c>
      <c r="D148" t="s">
        <v>92</v>
      </c>
      <c r="E148" s="1">
        <v>3</v>
      </c>
      <c r="F148" s="1">
        <v>91.79</v>
      </c>
      <c r="G148" s="1" t="s">
        <v>103</v>
      </c>
      <c r="H148" s="1">
        <v>2018</v>
      </c>
      <c r="I148" s="1">
        <v>1</v>
      </c>
    </row>
    <row r="149" spans="1:9" x14ac:dyDescent="0.5">
      <c r="A149" s="20" t="s">
        <v>4</v>
      </c>
      <c r="B149" s="1">
        <v>11</v>
      </c>
      <c r="C149" s="1">
        <v>99.6</v>
      </c>
      <c r="D149" t="s">
        <v>45</v>
      </c>
      <c r="E149" s="1">
        <v>7</v>
      </c>
      <c r="F149" s="1">
        <v>98.96</v>
      </c>
      <c r="G149" s="1" t="s">
        <v>103</v>
      </c>
      <c r="H149" s="1">
        <v>2016</v>
      </c>
      <c r="I149" s="1" t="s">
        <v>7</v>
      </c>
    </row>
    <row r="150" spans="1:9" x14ac:dyDescent="0.5">
      <c r="A150" s="20" t="s">
        <v>4</v>
      </c>
      <c r="B150" s="1">
        <v>4</v>
      </c>
      <c r="C150" s="1">
        <v>100.79</v>
      </c>
      <c r="D150" s="19" t="s">
        <v>45</v>
      </c>
      <c r="E150" s="1">
        <v>8</v>
      </c>
      <c r="F150" s="1">
        <v>100.23</v>
      </c>
      <c r="G150" s="19" t="s">
        <v>103</v>
      </c>
      <c r="H150" s="1">
        <v>2015</v>
      </c>
      <c r="I150" s="1" t="s">
        <v>5</v>
      </c>
    </row>
    <row r="151" spans="1:9" x14ac:dyDescent="0.5">
      <c r="A151" s="20" t="s">
        <v>4</v>
      </c>
      <c r="B151" s="1">
        <v>4</v>
      </c>
      <c r="C151" s="1">
        <v>96.94</v>
      </c>
      <c r="D151" t="s">
        <v>2</v>
      </c>
      <c r="E151" s="1">
        <v>10</v>
      </c>
      <c r="F151" s="1">
        <v>105.87</v>
      </c>
      <c r="G151" s="1" t="s">
        <v>103</v>
      </c>
      <c r="H151" s="1">
        <v>2018</v>
      </c>
      <c r="I151" s="1" t="s">
        <v>5</v>
      </c>
    </row>
    <row r="152" spans="1:9" x14ac:dyDescent="0.5">
      <c r="A152" s="20" t="s">
        <v>4</v>
      </c>
      <c r="B152" s="1">
        <v>10</v>
      </c>
      <c r="C152" s="1">
        <v>103.93</v>
      </c>
      <c r="D152" t="s">
        <v>69</v>
      </c>
      <c r="E152" s="1">
        <v>6</v>
      </c>
      <c r="F152" s="1">
        <v>96.13</v>
      </c>
      <c r="G152" s="1" t="s">
        <v>103</v>
      </c>
      <c r="H152" s="1">
        <v>2016</v>
      </c>
      <c r="I152" s="1" t="s">
        <v>5</v>
      </c>
    </row>
    <row r="153" spans="1:9" x14ac:dyDescent="0.5">
      <c r="A153" s="20" t="s">
        <v>4</v>
      </c>
      <c r="B153" s="1">
        <v>11</v>
      </c>
      <c r="C153" s="1">
        <v>111.37</v>
      </c>
      <c r="D153" t="s">
        <v>52</v>
      </c>
      <c r="E153" s="1">
        <v>7</v>
      </c>
      <c r="F153" s="1">
        <v>104.85</v>
      </c>
      <c r="G153" s="1" t="s">
        <v>103</v>
      </c>
      <c r="H153" s="1">
        <v>2016</v>
      </c>
      <c r="I153" s="1" t="s">
        <v>6</v>
      </c>
    </row>
    <row r="154" spans="1:9" x14ac:dyDescent="0.5">
      <c r="A154" t="s">
        <v>86</v>
      </c>
      <c r="B154" s="1">
        <v>6</v>
      </c>
      <c r="C154" s="1">
        <v>107.56</v>
      </c>
      <c r="D154" t="s">
        <v>90</v>
      </c>
      <c r="E154" s="1">
        <v>2</v>
      </c>
      <c r="F154" s="1">
        <v>87.42</v>
      </c>
      <c r="G154" s="1" t="s">
        <v>51</v>
      </c>
      <c r="H154" s="1">
        <v>2018</v>
      </c>
      <c r="I154" s="1">
        <v>1</v>
      </c>
    </row>
    <row r="155" spans="1:9" x14ac:dyDescent="0.5">
      <c r="A155" t="s">
        <v>86</v>
      </c>
      <c r="B155" s="1">
        <v>10</v>
      </c>
      <c r="C155" s="1">
        <v>95.58</v>
      </c>
      <c r="D155" t="s">
        <v>63</v>
      </c>
      <c r="E155" s="1">
        <v>7</v>
      </c>
      <c r="F155" s="1">
        <v>90.91</v>
      </c>
      <c r="G155" s="1" t="s">
        <v>51</v>
      </c>
      <c r="H155" s="1">
        <v>2018</v>
      </c>
      <c r="I155" s="1" t="s">
        <v>5</v>
      </c>
    </row>
    <row r="156" spans="1:9" x14ac:dyDescent="0.5">
      <c r="A156" s="20" t="s">
        <v>86</v>
      </c>
      <c r="B156" s="1">
        <v>4</v>
      </c>
      <c r="C156" s="1">
        <v>98.73</v>
      </c>
      <c r="D156" t="s">
        <v>73</v>
      </c>
      <c r="E156" s="1">
        <v>6</v>
      </c>
      <c r="F156" s="1">
        <v>102.91</v>
      </c>
      <c r="G156" s="1" t="s">
        <v>103</v>
      </c>
      <c r="H156" s="1">
        <v>2017</v>
      </c>
      <c r="I156" s="1">
        <v>1</v>
      </c>
    </row>
    <row r="157" spans="1:9" x14ac:dyDescent="0.5">
      <c r="A157" s="16" t="s">
        <v>67</v>
      </c>
      <c r="B157" s="17">
        <v>0</v>
      </c>
      <c r="C157" s="17">
        <v>82.7</v>
      </c>
      <c r="D157" s="16" t="s">
        <v>54</v>
      </c>
      <c r="E157" s="17">
        <v>6</v>
      </c>
      <c r="F157" s="17">
        <v>106.09</v>
      </c>
      <c r="G157" s="1" t="s">
        <v>47</v>
      </c>
      <c r="H157" s="1">
        <v>2013</v>
      </c>
      <c r="I157" s="1">
        <v>1</v>
      </c>
    </row>
    <row r="158" spans="1:9" x14ac:dyDescent="0.5">
      <c r="A158" t="s">
        <v>67</v>
      </c>
      <c r="B158" s="1">
        <v>1</v>
      </c>
      <c r="C158" s="1">
        <v>75.349999999999994</v>
      </c>
      <c r="D158" t="s">
        <v>0</v>
      </c>
      <c r="E158" s="1">
        <v>6</v>
      </c>
      <c r="F158" s="1">
        <v>90.54</v>
      </c>
      <c r="G158" s="1" t="s">
        <v>100</v>
      </c>
      <c r="H158" s="1">
        <v>2018</v>
      </c>
      <c r="I158" s="1">
        <v>1</v>
      </c>
    </row>
    <row r="159" spans="1:9" x14ac:dyDescent="0.5">
      <c r="A159" s="20" t="s">
        <v>64</v>
      </c>
      <c r="B159" s="17">
        <v>1</v>
      </c>
      <c r="C159" s="17">
        <v>78.08</v>
      </c>
      <c r="D159" s="20" t="s">
        <v>55</v>
      </c>
      <c r="E159" s="17">
        <v>6</v>
      </c>
      <c r="F159" s="17">
        <v>93.19</v>
      </c>
      <c r="G159" s="1" t="s">
        <v>47</v>
      </c>
      <c r="H159" s="6">
        <v>2016</v>
      </c>
      <c r="I159" s="1">
        <v>1</v>
      </c>
    </row>
    <row r="160" spans="1:9" x14ac:dyDescent="0.5">
      <c r="A160" t="s">
        <v>91</v>
      </c>
      <c r="B160" s="1">
        <v>2</v>
      </c>
      <c r="C160" s="1">
        <v>91.86</v>
      </c>
      <c r="D160" t="s">
        <v>1</v>
      </c>
      <c r="E160" s="1">
        <v>6</v>
      </c>
      <c r="F160" s="1">
        <v>92.74</v>
      </c>
      <c r="G160" s="1" t="s">
        <v>51</v>
      </c>
      <c r="H160" s="1">
        <v>2018</v>
      </c>
      <c r="I160" s="1">
        <v>1</v>
      </c>
    </row>
    <row r="161" spans="1:9" x14ac:dyDescent="0.5">
      <c r="A161" t="s">
        <v>91</v>
      </c>
      <c r="B161" s="1">
        <v>1</v>
      </c>
      <c r="C161" s="1">
        <v>93.13</v>
      </c>
      <c r="D161" s="8" t="s">
        <v>0</v>
      </c>
      <c r="E161" s="1">
        <v>6</v>
      </c>
      <c r="F161" s="1">
        <v>106.13</v>
      </c>
      <c r="G161" s="1" t="s">
        <v>51</v>
      </c>
      <c r="H161" s="1">
        <v>2019</v>
      </c>
      <c r="I161" s="1">
        <v>1</v>
      </c>
    </row>
    <row r="162" spans="1:9" x14ac:dyDescent="0.5">
      <c r="A162" t="s">
        <v>91</v>
      </c>
      <c r="B162" s="1">
        <v>3</v>
      </c>
      <c r="C162" s="1">
        <v>84.99</v>
      </c>
      <c r="D162" s="8" t="s">
        <v>4</v>
      </c>
      <c r="E162" s="1">
        <v>6</v>
      </c>
      <c r="F162" s="1">
        <v>84.08</v>
      </c>
      <c r="G162" s="1" t="s">
        <v>29</v>
      </c>
      <c r="H162" s="1">
        <v>2019</v>
      </c>
      <c r="I162" s="1">
        <v>1</v>
      </c>
    </row>
    <row r="163" spans="1:9" x14ac:dyDescent="0.5">
      <c r="A163" t="s">
        <v>91</v>
      </c>
      <c r="B163" s="1">
        <v>2</v>
      </c>
      <c r="C163" s="1">
        <v>84.99</v>
      </c>
      <c r="D163" t="s">
        <v>0</v>
      </c>
      <c r="E163" s="1">
        <v>6</v>
      </c>
      <c r="F163" s="1">
        <v>90.16</v>
      </c>
      <c r="G163" s="21" t="s">
        <v>100</v>
      </c>
      <c r="H163" s="22">
        <v>2019</v>
      </c>
      <c r="I163" s="22">
        <v>1</v>
      </c>
    </row>
    <row r="164" spans="1:9" x14ac:dyDescent="0.5">
      <c r="A164" s="20" t="s">
        <v>91</v>
      </c>
      <c r="B164" s="1">
        <v>4</v>
      </c>
      <c r="C164" s="1">
        <v>92.38</v>
      </c>
      <c r="D164" t="s">
        <v>73</v>
      </c>
      <c r="E164" s="1">
        <v>6</v>
      </c>
      <c r="F164" s="1">
        <v>94.51</v>
      </c>
      <c r="G164" s="1" t="s">
        <v>103</v>
      </c>
      <c r="H164" s="1">
        <v>2018</v>
      </c>
      <c r="I164" s="1">
        <v>1</v>
      </c>
    </row>
    <row r="165" spans="1:9" x14ac:dyDescent="0.5">
      <c r="A165" t="s">
        <v>89</v>
      </c>
      <c r="B165" s="1">
        <v>0</v>
      </c>
      <c r="C165" s="1">
        <v>79.34</v>
      </c>
      <c r="D165" s="8" t="s">
        <v>4</v>
      </c>
      <c r="E165" s="1">
        <v>6</v>
      </c>
      <c r="F165" s="1">
        <v>96.67</v>
      </c>
      <c r="G165" s="1" t="s">
        <v>51</v>
      </c>
      <c r="H165" s="1">
        <v>2019</v>
      </c>
      <c r="I165" s="1">
        <v>1</v>
      </c>
    </row>
    <row r="166" spans="1:9" x14ac:dyDescent="0.5">
      <c r="A166" t="s">
        <v>89</v>
      </c>
      <c r="B166" s="1">
        <v>5</v>
      </c>
      <c r="C166" s="1">
        <v>87.5</v>
      </c>
      <c r="D166" t="s">
        <v>1</v>
      </c>
      <c r="E166" s="1">
        <v>6</v>
      </c>
      <c r="F166" s="1">
        <v>101.17</v>
      </c>
      <c r="G166" s="21" t="s">
        <v>100</v>
      </c>
      <c r="H166" s="22">
        <v>2019</v>
      </c>
      <c r="I166" s="22">
        <v>1</v>
      </c>
    </row>
    <row r="167" spans="1:9" x14ac:dyDescent="0.5">
      <c r="A167" t="s">
        <v>90</v>
      </c>
      <c r="B167" s="1">
        <v>2</v>
      </c>
      <c r="C167" s="1">
        <v>87.42</v>
      </c>
      <c r="D167" t="s">
        <v>86</v>
      </c>
      <c r="E167" s="1">
        <v>6</v>
      </c>
      <c r="F167" s="1">
        <v>107.56</v>
      </c>
      <c r="G167" s="1" t="s">
        <v>51</v>
      </c>
      <c r="H167" s="1">
        <v>2018</v>
      </c>
      <c r="I167" s="1">
        <v>1</v>
      </c>
    </row>
    <row r="168" spans="1:9" x14ac:dyDescent="0.5">
      <c r="A168" s="19" t="s">
        <v>26</v>
      </c>
      <c r="B168" s="6">
        <v>6</v>
      </c>
      <c r="C168" s="6">
        <v>84.07</v>
      </c>
      <c r="D168" s="19" t="s">
        <v>68</v>
      </c>
      <c r="E168" s="6">
        <v>1</v>
      </c>
      <c r="F168" s="6">
        <v>79.13</v>
      </c>
      <c r="G168" s="1" t="s">
        <v>47</v>
      </c>
      <c r="H168" s="1">
        <v>2014</v>
      </c>
      <c r="I168" s="1">
        <v>1</v>
      </c>
    </row>
    <row r="169" spans="1:9" x14ac:dyDescent="0.5">
      <c r="A169" s="19" t="s">
        <v>26</v>
      </c>
      <c r="B169" s="6">
        <v>8</v>
      </c>
      <c r="C169" s="6">
        <v>94.97</v>
      </c>
      <c r="D169" s="19" t="s">
        <v>30</v>
      </c>
      <c r="E169" s="6">
        <v>2</v>
      </c>
      <c r="F169" s="6">
        <v>85.32</v>
      </c>
      <c r="G169" s="1" t="s">
        <v>47</v>
      </c>
      <c r="H169" s="1">
        <v>2014</v>
      </c>
      <c r="I169" s="1" t="s">
        <v>5</v>
      </c>
    </row>
    <row r="170" spans="1:9" x14ac:dyDescent="0.5">
      <c r="A170" s="19" t="s">
        <v>26</v>
      </c>
      <c r="B170" s="6">
        <v>6</v>
      </c>
      <c r="C170" s="6">
        <v>91.63</v>
      </c>
      <c r="D170" s="19" t="s">
        <v>62</v>
      </c>
      <c r="E170" s="6">
        <v>1</v>
      </c>
      <c r="F170" s="6">
        <v>83.34</v>
      </c>
      <c r="G170" s="1" t="s">
        <v>47</v>
      </c>
      <c r="H170" s="1">
        <v>2015</v>
      </c>
      <c r="I170" s="1">
        <v>1</v>
      </c>
    </row>
    <row r="171" spans="1:9" x14ac:dyDescent="0.5">
      <c r="A171" s="19" t="s">
        <v>26</v>
      </c>
      <c r="B171" s="6">
        <v>4</v>
      </c>
      <c r="C171" s="6">
        <v>97.72</v>
      </c>
      <c r="D171" s="19" t="s">
        <v>66</v>
      </c>
      <c r="E171" s="6">
        <v>10</v>
      </c>
      <c r="F171" s="6">
        <v>98.33</v>
      </c>
      <c r="G171" s="1" t="s">
        <v>47</v>
      </c>
      <c r="H171" s="1">
        <v>2014</v>
      </c>
      <c r="I171" s="1" t="s">
        <v>6</v>
      </c>
    </row>
    <row r="172" spans="1:9" x14ac:dyDescent="0.5">
      <c r="A172" s="19" t="s">
        <v>26</v>
      </c>
      <c r="B172" s="6">
        <v>6</v>
      </c>
      <c r="C172" s="6">
        <v>97.02</v>
      </c>
      <c r="D172" s="19" t="s">
        <v>69</v>
      </c>
      <c r="E172" s="6">
        <v>8</v>
      </c>
      <c r="F172" s="6">
        <v>96.78</v>
      </c>
      <c r="G172" s="1" t="s">
        <v>47</v>
      </c>
      <c r="H172" s="1">
        <v>2015</v>
      </c>
      <c r="I172" s="1" t="s">
        <v>5</v>
      </c>
    </row>
    <row r="173" spans="1:9" x14ac:dyDescent="0.5">
      <c r="A173" s="20" t="s">
        <v>26</v>
      </c>
      <c r="B173" s="17">
        <v>5</v>
      </c>
      <c r="C173" s="17">
        <v>88.53</v>
      </c>
      <c r="D173" s="20" t="s">
        <v>70</v>
      </c>
      <c r="E173" s="17">
        <v>6</v>
      </c>
      <c r="F173" s="17">
        <v>84.49</v>
      </c>
      <c r="G173" s="6" t="s">
        <v>47</v>
      </c>
      <c r="H173" s="6">
        <v>2016</v>
      </c>
      <c r="I173" s="1">
        <v>1</v>
      </c>
    </row>
    <row r="174" spans="1:9" x14ac:dyDescent="0.5">
      <c r="A174" s="19" t="s">
        <v>26</v>
      </c>
      <c r="B174" s="1">
        <v>6</v>
      </c>
      <c r="C174" s="1">
        <v>88.84</v>
      </c>
      <c r="D174" t="s">
        <v>59</v>
      </c>
      <c r="E174" s="1">
        <v>2</v>
      </c>
      <c r="F174" s="1">
        <v>79.02</v>
      </c>
      <c r="G174" s="1" t="s">
        <v>77</v>
      </c>
      <c r="H174" s="1">
        <v>2014</v>
      </c>
      <c r="I174" s="1">
        <v>1</v>
      </c>
    </row>
    <row r="175" spans="1:9" x14ac:dyDescent="0.5">
      <c r="A175" s="19" t="s">
        <v>26</v>
      </c>
      <c r="B175" s="1">
        <v>8</v>
      </c>
      <c r="C175" s="1">
        <v>93.83</v>
      </c>
      <c r="D175" t="s">
        <v>69</v>
      </c>
      <c r="E175" s="1">
        <v>7</v>
      </c>
      <c r="F175" s="1">
        <v>87.86</v>
      </c>
      <c r="G175" s="1" t="s">
        <v>77</v>
      </c>
      <c r="H175" s="1">
        <v>2014</v>
      </c>
      <c r="I175" s="1" t="s">
        <v>5</v>
      </c>
    </row>
    <row r="176" spans="1:9" x14ac:dyDescent="0.5">
      <c r="A176" t="s">
        <v>26</v>
      </c>
      <c r="B176" s="1">
        <v>6</v>
      </c>
      <c r="C176" s="1">
        <v>94.11</v>
      </c>
      <c r="D176" t="s">
        <v>76</v>
      </c>
      <c r="E176" s="1">
        <v>1</v>
      </c>
      <c r="F176" s="1">
        <v>81.31</v>
      </c>
      <c r="G176" s="1" t="s">
        <v>77</v>
      </c>
      <c r="H176" s="1">
        <v>2015</v>
      </c>
      <c r="I176" s="1">
        <v>1</v>
      </c>
    </row>
    <row r="177" spans="1:9" x14ac:dyDescent="0.5">
      <c r="A177" t="s">
        <v>26</v>
      </c>
      <c r="B177" s="1">
        <v>8</v>
      </c>
      <c r="C177" s="1">
        <v>94.85</v>
      </c>
      <c r="D177" t="s">
        <v>69</v>
      </c>
      <c r="E177" s="1">
        <v>2</v>
      </c>
      <c r="F177" s="1">
        <v>88.27</v>
      </c>
      <c r="G177" s="1" t="s">
        <v>77</v>
      </c>
      <c r="H177" s="1">
        <v>2015</v>
      </c>
      <c r="I177" s="1" t="s">
        <v>5</v>
      </c>
    </row>
    <row r="178" spans="1:9" x14ac:dyDescent="0.5">
      <c r="A178" t="s">
        <v>26</v>
      </c>
      <c r="B178" s="1">
        <v>10</v>
      </c>
      <c r="C178" s="1">
        <v>100.55</v>
      </c>
      <c r="D178" t="s">
        <v>54</v>
      </c>
      <c r="E178" s="1">
        <v>9</v>
      </c>
      <c r="F178" s="1">
        <v>95.79</v>
      </c>
      <c r="G178" s="1" t="s">
        <v>77</v>
      </c>
      <c r="H178" s="1">
        <v>2015</v>
      </c>
      <c r="I178" s="1" t="s">
        <v>6</v>
      </c>
    </row>
    <row r="179" spans="1:9" x14ac:dyDescent="0.5">
      <c r="A179" t="s">
        <v>26</v>
      </c>
      <c r="B179" s="1">
        <v>7</v>
      </c>
      <c r="C179" s="1">
        <v>99.15</v>
      </c>
      <c r="D179" t="s">
        <v>50</v>
      </c>
      <c r="E179" s="1">
        <v>11</v>
      </c>
      <c r="F179" s="1">
        <v>98.95</v>
      </c>
      <c r="G179" s="1" t="s">
        <v>77</v>
      </c>
      <c r="H179" s="1">
        <v>2015</v>
      </c>
      <c r="I179" s="1" t="s">
        <v>7</v>
      </c>
    </row>
    <row r="180" spans="1:9" x14ac:dyDescent="0.5">
      <c r="A180" t="s">
        <v>26</v>
      </c>
      <c r="B180" s="1">
        <v>6</v>
      </c>
      <c r="C180" s="1">
        <v>95.94</v>
      </c>
      <c r="D180" t="s">
        <v>53</v>
      </c>
      <c r="E180" s="1">
        <v>2</v>
      </c>
      <c r="F180" s="1">
        <v>86.93</v>
      </c>
      <c r="G180" s="1" t="s">
        <v>77</v>
      </c>
      <c r="H180" s="1">
        <v>2016</v>
      </c>
      <c r="I180" s="1">
        <v>1</v>
      </c>
    </row>
    <row r="181" spans="1:9" x14ac:dyDescent="0.5">
      <c r="A181" t="s">
        <v>26</v>
      </c>
      <c r="B181" s="1">
        <v>8</v>
      </c>
      <c r="C181" s="1">
        <v>99.25</v>
      </c>
      <c r="D181" t="s">
        <v>54</v>
      </c>
      <c r="E181" s="1">
        <v>10</v>
      </c>
      <c r="F181" s="1">
        <v>98.96</v>
      </c>
      <c r="G181" s="1" t="s">
        <v>77</v>
      </c>
      <c r="H181" s="1">
        <v>2016</v>
      </c>
      <c r="I181" s="1" t="s">
        <v>5</v>
      </c>
    </row>
    <row r="182" spans="1:9" x14ac:dyDescent="0.5">
      <c r="A182" t="s">
        <v>26</v>
      </c>
      <c r="B182" s="1">
        <v>6</v>
      </c>
      <c r="C182" s="1">
        <v>95.94</v>
      </c>
      <c r="D182" t="s">
        <v>79</v>
      </c>
      <c r="E182" s="1">
        <v>0</v>
      </c>
      <c r="F182" s="1">
        <v>63.2</v>
      </c>
      <c r="G182" s="1" t="s">
        <v>77</v>
      </c>
      <c r="H182" s="1">
        <v>2017</v>
      </c>
      <c r="I182" s="1">
        <v>1</v>
      </c>
    </row>
    <row r="183" spans="1:9" x14ac:dyDescent="0.5">
      <c r="A183" t="s">
        <v>26</v>
      </c>
      <c r="B183" s="1">
        <v>10</v>
      </c>
      <c r="C183" s="1">
        <v>101.05</v>
      </c>
      <c r="D183" t="s">
        <v>78</v>
      </c>
      <c r="E183" s="1">
        <v>5</v>
      </c>
      <c r="F183" s="1">
        <v>97.26</v>
      </c>
      <c r="G183" s="1" t="s">
        <v>77</v>
      </c>
      <c r="H183" s="1">
        <v>2017</v>
      </c>
      <c r="I183" s="1" t="s">
        <v>5</v>
      </c>
    </row>
    <row r="184" spans="1:9" x14ac:dyDescent="0.5">
      <c r="A184" t="s">
        <v>26</v>
      </c>
      <c r="B184" s="1">
        <v>6</v>
      </c>
      <c r="C184" s="1">
        <v>100.71</v>
      </c>
      <c r="D184" s="19" t="s">
        <v>54</v>
      </c>
      <c r="E184" s="1">
        <v>10</v>
      </c>
      <c r="F184" s="1">
        <v>101.82</v>
      </c>
      <c r="G184" s="1" t="s">
        <v>77</v>
      </c>
      <c r="H184" s="1">
        <v>2014</v>
      </c>
      <c r="I184" s="1" t="s">
        <v>6</v>
      </c>
    </row>
    <row r="185" spans="1:9" x14ac:dyDescent="0.5">
      <c r="A185" t="s">
        <v>26</v>
      </c>
      <c r="B185" s="1">
        <v>9</v>
      </c>
      <c r="C185" s="1">
        <v>90.07</v>
      </c>
      <c r="D185" t="s">
        <v>4</v>
      </c>
      <c r="E185" s="1">
        <v>11</v>
      </c>
      <c r="F185" s="1">
        <v>98.41</v>
      </c>
      <c r="G185" s="1" t="s">
        <v>77</v>
      </c>
      <c r="H185" s="1">
        <v>2017</v>
      </c>
      <c r="I185" s="1" t="s">
        <v>6</v>
      </c>
    </row>
    <row r="186" spans="1:9" x14ac:dyDescent="0.5">
      <c r="A186" t="s">
        <v>26</v>
      </c>
      <c r="B186" s="1">
        <v>6</v>
      </c>
      <c r="C186" s="1">
        <v>84.3</v>
      </c>
      <c r="D186" t="s">
        <v>81</v>
      </c>
      <c r="E186" s="1">
        <v>3</v>
      </c>
      <c r="F186" s="1">
        <v>82.8</v>
      </c>
      <c r="G186" s="1" t="s">
        <v>51</v>
      </c>
      <c r="H186" s="1">
        <v>2017</v>
      </c>
      <c r="I186" s="1">
        <v>1</v>
      </c>
    </row>
    <row r="187" spans="1:9" x14ac:dyDescent="0.5">
      <c r="A187" t="s">
        <v>26</v>
      </c>
      <c r="B187" s="1">
        <v>9</v>
      </c>
      <c r="C187" s="1">
        <v>91.97</v>
      </c>
      <c r="D187" t="s">
        <v>3</v>
      </c>
      <c r="E187" s="1">
        <v>10</v>
      </c>
      <c r="F187" s="1">
        <v>94.4</v>
      </c>
      <c r="G187" s="1" t="s">
        <v>51</v>
      </c>
      <c r="H187" s="1">
        <v>2017</v>
      </c>
      <c r="I187" s="1" t="s">
        <v>5</v>
      </c>
    </row>
    <row r="188" spans="1:9" x14ac:dyDescent="0.5">
      <c r="A188" s="8" t="s">
        <v>26</v>
      </c>
      <c r="B188" s="1">
        <v>1</v>
      </c>
      <c r="C188" s="1">
        <v>93.25</v>
      </c>
      <c r="D188" s="8" t="s">
        <v>63</v>
      </c>
      <c r="E188" s="1">
        <v>6</v>
      </c>
      <c r="F188" s="1">
        <v>99.6</v>
      </c>
      <c r="G188" s="1" t="s">
        <v>51</v>
      </c>
      <c r="H188" s="1">
        <v>2019</v>
      </c>
      <c r="I188" s="1">
        <v>1</v>
      </c>
    </row>
    <row r="189" spans="1:9" x14ac:dyDescent="0.5">
      <c r="A189" s="8" t="s">
        <v>26</v>
      </c>
      <c r="B189" s="1">
        <v>6</v>
      </c>
      <c r="C189" s="1">
        <v>92.71</v>
      </c>
      <c r="D189" t="s">
        <v>62</v>
      </c>
      <c r="E189" s="1">
        <v>5</v>
      </c>
      <c r="F189" s="1">
        <v>87.71</v>
      </c>
      <c r="G189" s="1" t="s">
        <v>29</v>
      </c>
      <c r="H189" s="1">
        <v>2019</v>
      </c>
      <c r="I189" s="1">
        <v>1</v>
      </c>
    </row>
    <row r="190" spans="1:9" x14ac:dyDescent="0.5">
      <c r="A190" s="8" t="s">
        <v>26</v>
      </c>
      <c r="B190" s="1">
        <v>8</v>
      </c>
      <c r="C190" s="1">
        <v>93.09</v>
      </c>
      <c r="D190" s="8" t="s">
        <v>69</v>
      </c>
      <c r="E190" s="1">
        <v>4</v>
      </c>
      <c r="F190" s="1">
        <v>90.39</v>
      </c>
      <c r="G190" s="1" t="s">
        <v>29</v>
      </c>
      <c r="H190" s="1">
        <v>2019</v>
      </c>
      <c r="I190" s="1" t="s">
        <v>5</v>
      </c>
    </row>
    <row r="191" spans="1:9" x14ac:dyDescent="0.5">
      <c r="A191" s="8" t="s">
        <v>26</v>
      </c>
      <c r="B191" s="1">
        <v>5</v>
      </c>
      <c r="C191" s="1">
        <v>94.11</v>
      </c>
      <c r="D191" s="8" t="s">
        <v>0</v>
      </c>
      <c r="E191" s="1">
        <v>8</v>
      </c>
      <c r="F191" s="1">
        <v>97.41</v>
      </c>
      <c r="G191" s="1" t="s">
        <v>29</v>
      </c>
      <c r="H191" s="1">
        <v>2019</v>
      </c>
      <c r="I191" s="1" t="s">
        <v>6</v>
      </c>
    </row>
    <row r="192" spans="1:9" x14ac:dyDescent="0.5">
      <c r="A192" t="s">
        <v>26</v>
      </c>
      <c r="B192" s="1">
        <v>5</v>
      </c>
      <c r="C192" s="1">
        <v>91.63</v>
      </c>
      <c r="D192" t="s">
        <v>63</v>
      </c>
      <c r="E192" s="1">
        <v>6</v>
      </c>
      <c r="F192" s="1">
        <v>86.98</v>
      </c>
      <c r="G192" s="21" t="s">
        <v>100</v>
      </c>
      <c r="H192" s="22">
        <v>2019</v>
      </c>
      <c r="I192" s="22">
        <v>1</v>
      </c>
    </row>
    <row r="193" spans="1:9" x14ac:dyDescent="0.5">
      <c r="A193" s="20" t="s">
        <v>26</v>
      </c>
      <c r="B193" s="1">
        <v>6</v>
      </c>
      <c r="C193" s="1">
        <v>89.04</v>
      </c>
      <c r="D193" t="s">
        <v>108</v>
      </c>
      <c r="E193" s="1">
        <v>2</v>
      </c>
      <c r="F193" s="1">
        <v>76</v>
      </c>
      <c r="G193" s="1" t="s">
        <v>103</v>
      </c>
      <c r="H193" s="1">
        <v>2016</v>
      </c>
      <c r="I193" s="1">
        <v>1</v>
      </c>
    </row>
    <row r="194" spans="1:9" x14ac:dyDescent="0.5">
      <c r="A194" s="20" t="s">
        <v>26</v>
      </c>
      <c r="B194" s="1">
        <v>6</v>
      </c>
      <c r="C194" s="1">
        <v>87</v>
      </c>
      <c r="D194" t="s">
        <v>102</v>
      </c>
      <c r="E194" s="1">
        <v>2</v>
      </c>
      <c r="F194" s="1">
        <v>83.84</v>
      </c>
      <c r="G194" s="1" t="s">
        <v>103</v>
      </c>
      <c r="H194" s="1">
        <v>2017</v>
      </c>
      <c r="I194" s="1">
        <v>1</v>
      </c>
    </row>
    <row r="195" spans="1:9" x14ac:dyDescent="0.5">
      <c r="A195" s="19" t="s">
        <v>26</v>
      </c>
      <c r="B195" s="1">
        <v>6</v>
      </c>
      <c r="C195" s="1">
        <v>91.89</v>
      </c>
      <c r="D195" t="s">
        <v>75</v>
      </c>
      <c r="E195" s="1">
        <v>3</v>
      </c>
      <c r="F195" s="1">
        <v>89.98</v>
      </c>
      <c r="G195" s="19" t="s">
        <v>103</v>
      </c>
      <c r="H195" s="1">
        <v>2015</v>
      </c>
      <c r="I195" s="1">
        <v>1</v>
      </c>
    </row>
    <row r="196" spans="1:9" x14ac:dyDescent="0.5">
      <c r="A196" s="20" t="s">
        <v>26</v>
      </c>
      <c r="B196" s="1">
        <v>10</v>
      </c>
      <c r="C196" s="1">
        <v>100.75</v>
      </c>
      <c r="D196" t="s">
        <v>80</v>
      </c>
      <c r="E196" s="1">
        <v>7</v>
      </c>
      <c r="F196" s="1">
        <v>98.7</v>
      </c>
      <c r="G196" s="1" t="s">
        <v>103</v>
      </c>
      <c r="H196" s="1">
        <v>2017</v>
      </c>
      <c r="I196" s="1" t="s">
        <v>5</v>
      </c>
    </row>
    <row r="197" spans="1:9" x14ac:dyDescent="0.5">
      <c r="A197" s="20" t="s">
        <v>26</v>
      </c>
      <c r="B197" s="1">
        <v>10</v>
      </c>
      <c r="C197" s="1">
        <v>107.63</v>
      </c>
      <c r="D197" t="s">
        <v>54</v>
      </c>
      <c r="E197" s="1">
        <v>6</v>
      </c>
      <c r="F197" s="1">
        <v>107.45</v>
      </c>
      <c r="G197" s="1" t="s">
        <v>103</v>
      </c>
      <c r="H197" s="1">
        <v>2016</v>
      </c>
      <c r="I197" s="1" t="s">
        <v>5</v>
      </c>
    </row>
    <row r="198" spans="1:9" x14ac:dyDescent="0.5">
      <c r="A198" s="19" t="s">
        <v>26</v>
      </c>
      <c r="B198" s="1">
        <v>8</v>
      </c>
      <c r="C198" s="1">
        <v>99.33</v>
      </c>
      <c r="D198" t="s">
        <v>69</v>
      </c>
      <c r="E198" s="1">
        <v>5</v>
      </c>
      <c r="F198" s="1">
        <v>98.06</v>
      </c>
      <c r="G198" s="19" t="s">
        <v>103</v>
      </c>
      <c r="H198" s="1">
        <v>2015</v>
      </c>
      <c r="I198" s="1" t="s">
        <v>5</v>
      </c>
    </row>
    <row r="199" spans="1:9" x14ac:dyDescent="0.5">
      <c r="A199" s="20" t="s">
        <v>26</v>
      </c>
      <c r="B199" s="1">
        <v>9</v>
      </c>
      <c r="C199" s="1">
        <v>94.51</v>
      </c>
      <c r="D199" t="s">
        <v>45</v>
      </c>
      <c r="E199" s="1">
        <v>11</v>
      </c>
      <c r="F199" s="1">
        <v>100.28</v>
      </c>
      <c r="G199" s="1" t="s">
        <v>103</v>
      </c>
      <c r="H199" s="1">
        <v>2016</v>
      </c>
      <c r="I199" s="1" t="s">
        <v>6</v>
      </c>
    </row>
    <row r="200" spans="1:9" x14ac:dyDescent="0.5">
      <c r="A200" s="20" t="s">
        <v>26</v>
      </c>
      <c r="B200" s="1">
        <v>4</v>
      </c>
      <c r="C200" s="1">
        <v>93.5</v>
      </c>
      <c r="D200" t="s">
        <v>73</v>
      </c>
      <c r="E200" s="1">
        <v>11</v>
      </c>
      <c r="F200" s="1">
        <v>93.79</v>
      </c>
      <c r="G200" s="1" t="s">
        <v>103</v>
      </c>
      <c r="H200" s="1">
        <v>2017</v>
      </c>
      <c r="I200" s="1" t="s">
        <v>6</v>
      </c>
    </row>
    <row r="201" spans="1:9" x14ac:dyDescent="0.5">
      <c r="A201" s="20" t="s">
        <v>26</v>
      </c>
      <c r="B201" s="1">
        <v>6</v>
      </c>
      <c r="C201" s="1">
        <v>96.7</v>
      </c>
      <c r="D201" s="19" t="s">
        <v>52</v>
      </c>
      <c r="E201" s="1">
        <v>10</v>
      </c>
      <c r="F201" s="1">
        <v>100.43</v>
      </c>
      <c r="G201" s="19" t="s">
        <v>103</v>
      </c>
      <c r="H201" s="1">
        <v>2015</v>
      </c>
      <c r="I201" s="1" t="s">
        <v>6</v>
      </c>
    </row>
    <row r="202" spans="1:9" x14ac:dyDescent="0.5">
      <c r="A202" s="16" t="s">
        <v>71</v>
      </c>
      <c r="B202" s="17">
        <v>0</v>
      </c>
      <c r="C202" s="17">
        <v>80.14</v>
      </c>
      <c r="D202" s="16" t="s">
        <v>3</v>
      </c>
      <c r="E202" s="17">
        <v>6</v>
      </c>
      <c r="F202" s="17">
        <v>100.2</v>
      </c>
      <c r="G202" s="1" t="s">
        <v>47</v>
      </c>
      <c r="H202" s="1">
        <v>2013</v>
      </c>
      <c r="I202" s="1">
        <v>1</v>
      </c>
    </row>
    <row r="203" spans="1:9" x14ac:dyDescent="0.5">
      <c r="A203" s="20" t="s">
        <v>109</v>
      </c>
      <c r="B203" s="1">
        <v>5</v>
      </c>
      <c r="C203" s="1">
        <v>86.83</v>
      </c>
      <c r="D203" t="s">
        <v>1</v>
      </c>
      <c r="E203" s="1">
        <v>6</v>
      </c>
      <c r="F203" s="1">
        <v>87.7</v>
      </c>
      <c r="G203" s="1" t="s">
        <v>103</v>
      </c>
      <c r="H203" s="1">
        <v>2018</v>
      </c>
      <c r="I203" s="1">
        <v>1</v>
      </c>
    </row>
    <row r="204" spans="1:9" x14ac:dyDescent="0.5">
      <c r="A204" s="19" t="s">
        <v>72</v>
      </c>
      <c r="B204" s="6">
        <v>1</v>
      </c>
      <c r="C204" s="6">
        <v>92.2</v>
      </c>
      <c r="D204" s="19" t="s">
        <v>66</v>
      </c>
      <c r="E204" s="6">
        <v>6</v>
      </c>
      <c r="F204" s="6">
        <v>100.93</v>
      </c>
      <c r="G204" s="1" t="s">
        <v>47</v>
      </c>
      <c r="H204" s="1">
        <v>2014</v>
      </c>
      <c r="I204" s="1">
        <v>1</v>
      </c>
    </row>
    <row r="205" spans="1:9" x14ac:dyDescent="0.5">
      <c r="A205" t="s">
        <v>82</v>
      </c>
      <c r="B205" s="1">
        <v>0</v>
      </c>
      <c r="C205" s="1">
        <v>86.68</v>
      </c>
      <c r="D205" s="19" t="s">
        <v>55</v>
      </c>
      <c r="E205" s="1">
        <v>6</v>
      </c>
      <c r="F205" s="1">
        <v>102.48</v>
      </c>
      <c r="G205" s="1" t="s">
        <v>77</v>
      </c>
      <c r="H205" s="1">
        <v>2014</v>
      </c>
      <c r="I205" s="1">
        <v>1</v>
      </c>
    </row>
    <row r="206" spans="1:9" x14ac:dyDescent="0.5">
      <c r="A206" t="s">
        <v>84</v>
      </c>
      <c r="B206" s="1">
        <v>2</v>
      </c>
      <c r="C206" s="1">
        <v>80.930000000000007</v>
      </c>
      <c r="D206" t="s">
        <v>3</v>
      </c>
      <c r="E206" s="1">
        <v>6</v>
      </c>
      <c r="F206" s="1">
        <v>83.74</v>
      </c>
      <c r="G206" s="1" t="s">
        <v>77</v>
      </c>
      <c r="H206" s="1">
        <v>2017</v>
      </c>
      <c r="I206" s="1">
        <v>1</v>
      </c>
    </row>
    <row r="207" spans="1:9" x14ac:dyDescent="0.5">
      <c r="A207" t="s">
        <v>84</v>
      </c>
      <c r="B207" s="1">
        <v>2</v>
      </c>
      <c r="C207" s="1">
        <v>82.43</v>
      </c>
      <c r="D207" t="s">
        <v>4</v>
      </c>
      <c r="E207" s="1">
        <v>6</v>
      </c>
      <c r="F207" s="1">
        <v>103.98</v>
      </c>
      <c r="G207" s="1" t="s">
        <v>51</v>
      </c>
      <c r="H207" s="1">
        <v>2017</v>
      </c>
      <c r="I207" s="1">
        <v>1</v>
      </c>
    </row>
    <row r="208" spans="1:9" x14ac:dyDescent="0.5">
      <c r="A208" t="s">
        <v>84</v>
      </c>
      <c r="B208" s="1">
        <v>2</v>
      </c>
      <c r="C208" s="1">
        <v>89.9</v>
      </c>
      <c r="D208" t="s">
        <v>69</v>
      </c>
      <c r="E208" s="1">
        <v>6</v>
      </c>
      <c r="F208" s="1">
        <v>100.37</v>
      </c>
      <c r="G208" s="1" t="s">
        <v>100</v>
      </c>
      <c r="H208" s="1">
        <v>2018</v>
      </c>
      <c r="I208" s="1">
        <v>1</v>
      </c>
    </row>
    <row r="209" spans="1:9" x14ac:dyDescent="0.5">
      <c r="A209" s="20" t="s">
        <v>108</v>
      </c>
      <c r="B209" s="1">
        <v>2</v>
      </c>
      <c r="C209" s="1">
        <v>76</v>
      </c>
      <c r="D209" t="s">
        <v>26</v>
      </c>
      <c r="E209" s="1">
        <v>6</v>
      </c>
      <c r="F209" s="1">
        <v>89.04</v>
      </c>
      <c r="G209" s="1" t="s">
        <v>103</v>
      </c>
      <c r="H209" s="1">
        <v>2016</v>
      </c>
      <c r="I209" s="1">
        <v>1</v>
      </c>
    </row>
    <row r="210" spans="1:9" x14ac:dyDescent="0.5">
      <c r="A210" t="s">
        <v>83</v>
      </c>
      <c r="B210" s="1">
        <v>0</v>
      </c>
      <c r="C210" s="1">
        <v>77.97</v>
      </c>
      <c r="D210" t="s">
        <v>4</v>
      </c>
      <c r="E210" s="1">
        <v>6</v>
      </c>
      <c r="F210" s="1">
        <v>98.02</v>
      </c>
      <c r="G210" s="1" t="s">
        <v>77</v>
      </c>
      <c r="H210" s="1">
        <v>2015</v>
      </c>
      <c r="I210" s="1">
        <v>1</v>
      </c>
    </row>
    <row r="211" spans="1:9" x14ac:dyDescent="0.5">
      <c r="A211" t="s">
        <v>83</v>
      </c>
      <c r="B211" s="1">
        <v>3</v>
      </c>
      <c r="C211" s="1">
        <v>79.64</v>
      </c>
      <c r="D211" t="s">
        <v>4</v>
      </c>
      <c r="E211" s="1">
        <v>6</v>
      </c>
      <c r="F211" s="1">
        <v>97.4</v>
      </c>
      <c r="G211" s="1" t="s">
        <v>77</v>
      </c>
      <c r="H211" s="1">
        <v>2016</v>
      </c>
      <c r="I211" s="1">
        <v>1</v>
      </c>
    </row>
    <row r="212" spans="1:9" x14ac:dyDescent="0.5">
      <c r="A212" t="s">
        <v>81</v>
      </c>
      <c r="B212" s="1">
        <v>1</v>
      </c>
      <c r="C212" s="1">
        <v>86.71</v>
      </c>
      <c r="D212" t="s">
        <v>55</v>
      </c>
      <c r="E212" s="1">
        <v>6</v>
      </c>
      <c r="F212" s="1">
        <v>95.64</v>
      </c>
      <c r="G212" s="1" t="s">
        <v>77</v>
      </c>
      <c r="H212" s="1">
        <v>2016</v>
      </c>
      <c r="I212" s="1">
        <v>1</v>
      </c>
    </row>
    <row r="213" spans="1:9" x14ac:dyDescent="0.5">
      <c r="A213" t="s">
        <v>81</v>
      </c>
      <c r="B213" s="1">
        <v>0</v>
      </c>
      <c r="C213" s="1">
        <v>95.37</v>
      </c>
      <c r="D213" t="s">
        <v>80</v>
      </c>
      <c r="E213" s="1">
        <v>6</v>
      </c>
      <c r="F213" s="1">
        <v>106.09</v>
      </c>
      <c r="G213" s="1" t="s">
        <v>77</v>
      </c>
      <c r="H213" s="1">
        <v>2017</v>
      </c>
      <c r="I213" s="1">
        <v>1</v>
      </c>
    </row>
    <row r="214" spans="1:9" x14ac:dyDescent="0.5">
      <c r="A214" t="s">
        <v>81</v>
      </c>
      <c r="B214" s="1">
        <v>3</v>
      </c>
      <c r="C214" s="1">
        <v>82.8</v>
      </c>
      <c r="D214" t="s">
        <v>26</v>
      </c>
      <c r="E214" s="1">
        <v>6</v>
      </c>
      <c r="F214" s="1">
        <v>84.3</v>
      </c>
      <c r="G214" s="1" t="s">
        <v>51</v>
      </c>
      <c r="H214" s="1">
        <v>2017</v>
      </c>
      <c r="I214" s="1">
        <v>1</v>
      </c>
    </row>
    <row r="215" spans="1:9" x14ac:dyDescent="0.5">
      <c r="A215" t="s">
        <v>81</v>
      </c>
      <c r="B215" s="1">
        <v>4</v>
      </c>
      <c r="C215" s="1">
        <v>86.96</v>
      </c>
      <c r="D215" t="s">
        <v>80</v>
      </c>
      <c r="E215" s="1">
        <v>6</v>
      </c>
      <c r="F215" s="1">
        <v>95.07</v>
      </c>
      <c r="G215" s="21" t="s">
        <v>100</v>
      </c>
      <c r="H215" s="22">
        <v>2019</v>
      </c>
      <c r="I215" s="22">
        <v>1</v>
      </c>
    </row>
    <row r="216" spans="1:9" x14ac:dyDescent="0.5">
      <c r="A216" s="19" t="s">
        <v>73</v>
      </c>
      <c r="B216" s="6">
        <v>6</v>
      </c>
      <c r="C216" s="6">
        <v>98.66</v>
      </c>
      <c r="D216" s="19" t="s">
        <v>52</v>
      </c>
      <c r="E216" s="6">
        <v>5</v>
      </c>
      <c r="F216" s="6">
        <v>96.47</v>
      </c>
      <c r="G216" s="1" t="s">
        <v>47</v>
      </c>
      <c r="H216" s="1">
        <v>2014</v>
      </c>
      <c r="I216" s="1">
        <v>1</v>
      </c>
    </row>
    <row r="217" spans="1:9" x14ac:dyDescent="0.5">
      <c r="A217" s="19" t="s">
        <v>73</v>
      </c>
      <c r="B217" s="6">
        <v>8</v>
      </c>
      <c r="C217" s="6">
        <v>92.25</v>
      </c>
      <c r="D217" s="19" t="s">
        <v>3</v>
      </c>
      <c r="E217" s="6">
        <v>3</v>
      </c>
      <c r="F217" s="6">
        <v>94.07</v>
      </c>
      <c r="G217" s="1" t="s">
        <v>47</v>
      </c>
      <c r="H217" s="1">
        <v>2014</v>
      </c>
      <c r="I217" s="1" t="s">
        <v>5</v>
      </c>
    </row>
    <row r="218" spans="1:9" x14ac:dyDescent="0.5">
      <c r="A218" s="20" t="s">
        <v>73</v>
      </c>
      <c r="B218" s="17">
        <v>6</v>
      </c>
      <c r="C218" s="17">
        <v>99.54</v>
      </c>
      <c r="D218" s="20" t="s">
        <v>52</v>
      </c>
      <c r="E218" s="17">
        <v>1</v>
      </c>
      <c r="F218" s="17">
        <v>91.04</v>
      </c>
      <c r="G218" s="1" t="s">
        <v>47</v>
      </c>
      <c r="H218" s="6">
        <v>2016</v>
      </c>
      <c r="I218" s="1">
        <v>1</v>
      </c>
    </row>
    <row r="219" spans="1:9" x14ac:dyDescent="0.5">
      <c r="A219" s="16" t="s">
        <v>73</v>
      </c>
      <c r="B219" s="17">
        <v>1</v>
      </c>
      <c r="C219" s="17">
        <v>79.349999999999994</v>
      </c>
      <c r="D219" s="16" t="s">
        <v>50</v>
      </c>
      <c r="E219" s="17">
        <v>6</v>
      </c>
      <c r="F219" s="17">
        <v>98.19</v>
      </c>
      <c r="G219" s="1" t="s">
        <v>47</v>
      </c>
      <c r="H219" s="1">
        <v>2013</v>
      </c>
      <c r="I219" s="1">
        <v>1</v>
      </c>
    </row>
    <row r="220" spans="1:9" x14ac:dyDescent="0.5">
      <c r="A220" s="19" t="s">
        <v>73</v>
      </c>
      <c r="B220" s="6">
        <v>4</v>
      </c>
      <c r="C220" s="6">
        <v>94.52</v>
      </c>
      <c r="D220" s="19" t="s">
        <v>50</v>
      </c>
      <c r="E220" s="6">
        <v>10</v>
      </c>
      <c r="F220" s="6">
        <v>106.76</v>
      </c>
      <c r="G220" s="1" t="s">
        <v>47</v>
      </c>
      <c r="H220" s="1">
        <v>2014</v>
      </c>
      <c r="I220" s="1" t="s">
        <v>6</v>
      </c>
    </row>
    <row r="221" spans="1:9" x14ac:dyDescent="0.5">
      <c r="A221" s="20" t="s">
        <v>73</v>
      </c>
      <c r="B221" s="17">
        <v>6</v>
      </c>
      <c r="C221" s="17">
        <v>96.8</v>
      </c>
      <c r="D221" s="20" t="s">
        <v>54</v>
      </c>
      <c r="E221" s="17">
        <v>10</v>
      </c>
      <c r="F221" s="17">
        <v>104</v>
      </c>
      <c r="G221" s="1" t="s">
        <v>47</v>
      </c>
      <c r="H221" s="6">
        <v>2016</v>
      </c>
      <c r="I221" s="1" t="s">
        <v>5</v>
      </c>
    </row>
    <row r="222" spans="1:9" x14ac:dyDescent="0.5">
      <c r="A222" t="s">
        <v>73</v>
      </c>
      <c r="B222" s="1">
        <v>0</v>
      </c>
      <c r="C222" s="1">
        <v>85</v>
      </c>
      <c r="D222" s="19" t="s">
        <v>54</v>
      </c>
      <c r="E222" s="1">
        <v>6</v>
      </c>
      <c r="F222" s="1">
        <v>95.94</v>
      </c>
      <c r="G222" s="1" t="s">
        <v>77</v>
      </c>
      <c r="H222" s="1">
        <v>2014</v>
      </c>
      <c r="I222" s="1">
        <v>1</v>
      </c>
    </row>
    <row r="223" spans="1:9" x14ac:dyDescent="0.5">
      <c r="A223" t="s">
        <v>73</v>
      </c>
      <c r="B223" s="1">
        <v>6</v>
      </c>
      <c r="C223" s="1">
        <v>94.46</v>
      </c>
      <c r="D223" t="s">
        <v>66</v>
      </c>
      <c r="E223" s="1">
        <v>5</v>
      </c>
      <c r="F223" s="1">
        <v>98.28</v>
      </c>
      <c r="G223" s="1" t="s">
        <v>77</v>
      </c>
      <c r="H223" s="1">
        <v>2015</v>
      </c>
      <c r="I223" s="1">
        <v>1</v>
      </c>
    </row>
    <row r="224" spans="1:9" x14ac:dyDescent="0.5">
      <c r="A224" t="s">
        <v>73</v>
      </c>
      <c r="B224" s="1">
        <v>3</v>
      </c>
      <c r="C224" s="1">
        <v>93.86</v>
      </c>
      <c r="D224" t="s">
        <v>50</v>
      </c>
      <c r="E224" s="1">
        <v>8</v>
      </c>
      <c r="F224" s="1">
        <v>99.32</v>
      </c>
      <c r="G224" s="1" t="s">
        <v>77</v>
      </c>
      <c r="H224" s="1">
        <v>2015</v>
      </c>
      <c r="I224" s="1" t="s">
        <v>5</v>
      </c>
    </row>
    <row r="225" spans="1:9" x14ac:dyDescent="0.5">
      <c r="A225" t="s">
        <v>73</v>
      </c>
      <c r="B225" s="1">
        <v>4</v>
      </c>
      <c r="C225" s="1">
        <v>91.35</v>
      </c>
      <c r="D225" t="s">
        <v>54</v>
      </c>
      <c r="E225" s="1">
        <v>6</v>
      </c>
      <c r="F225" s="1">
        <v>94.78</v>
      </c>
      <c r="G225" s="1" t="s">
        <v>77</v>
      </c>
      <c r="H225" s="1">
        <v>2016</v>
      </c>
      <c r="I225" s="1">
        <v>1</v>
      </c>
    </row>
    <row r="226" spans="1:9" x14ac:dyDescent="0.5">
      <c r="A226" t="s">
        <v>73</v>
      </c>
      <c r="B226" s="1">
        <v>4</v>
      </c>
      <c r="C226" s="1">
        <v>95.64</v>
      </c>
      <c r="D226" t="s">
        <v>50</v>
      </c>
      <c r="E226" s="1">
        <v>6</v>
      </c>
      <c r="F226" s="1">
        <v>95.9</v>
      </c>
      <c r="G226" s="1" t="s">
        <v>77</v>
      </c>
      <c r="H226" s="1">
        <v>2017</v>
      </c>
      <c r="I226" s="1">
        <v>1</v>
      </c>
    </row>
    <row r="227" spans="1:9" x14ac:dyDescent="0.5">
      <c r="A227" t="s">
        <v>73</v>
      </c>
      <c r="B227" s="1">
        <v>1</v>
      </c>
      <c r="C227" s="1">
        <v>103.37</v>
      </c>
      <c r="D227" t="s">
        <v>3</v>
      </c>
      <c r="E227" s="1">
        <v>6</v>
      </c>
      <c r="F227" s="1">
        <v>107.69</v>
      </c>
      <c r="G227" s="1" t="s">
        <v>51</v>
      </c>
      <c r="H227" s="1">
        <v>2017</v>
      </c>
      <c r="I227" s="1">
        <v>1</v>
      </c>
    </row>
    <row r="228" spans="1:9" x14ac:dyDescent="0.5">
      <c r="A228" t="s">
        <v>73</v>
      </c>
      <c r="B228" s="1">
        <v>5</v>
      </c>
      <c r="C228" s="1">
        <v>86.42</v>
      </c>
      <c r="D228" t="s">
        <v>63</v>
      </c>
      <c r="E228" s="1">
        <v>6</v>
      </c>
      <c r="F228" s="1">
        <v>83.45</v>
      </c>
      <c r="G228" s="1" t="s">
        <v>51</v>
      </c>
      <c r="H228" s="1">
        <v>2018</v>
      </c>
      <c r="I228" s="1">
        <v>1</v>
      </c>
    </row>
    <row r="229" spans="1:9" x14ac:dyDescent="0.5">
      <c r="A229" t="s">
        <v>73</v>
      </c>
      <c r="B229" s="1">
        <v>3</v>
      </c>
      <c r="C229" s="1">
        <v>93.35</v>
      </c>
      <c r="D229" s="8" t="s">
        <v>80</v>
      </c>
      <c r="E229" s="1">
        <v>6</v>
      </c>
      <c r="F229" s="1">
        <v>97.57</v>
      </c>
      <c r="G229" s="1" t="s">
        <v>51</v>
      </c>
      <c r="H229" s="1">
        <v>2019</v>
      </c>
      <c r="I229" s="1">
        <v>1</v>
      </c>
    </row>
    <row r="230" spans="1:9" x14ac:dyDescent="0.5">
      <c r="A230" t="s">
        <v>73</v>
      </c>
      <c r="B230" s="1">
        <v>5</v>
      </c>
      <c r="C230" s="1">
        <v>88.37</v>
      </c>
      <c r="D230" s="8" t="s">
        <v>2</v>
      </c>
      <c r="E230" s="1">
        <v>6</v>
      </c>
      <c r="F230" s="1">
        <v>92.09</v>
      </c>
      <c r="G230" s="1" t="s">
        <v>29</v>
      </c>
      <c r="H230" s="1">
        <v>2019</v>
      </c>
      <c r="I230" s="1">
        <v>1</v>
      </c>
    </row>
    <row r="231" spans="1:9" x14ac:dyDescent="0.5">
      <c r="A231" t="s">
        <v>73</v>
      </c>
      <c r="B231" s="1">
        <v>6</v>
      </c>
      <c r="C231" s="1">
        <v>98.77</v>
      </c>
      <c r="D231" t="s">
        <v>99</v>
      </c>
      <c r="E231" s="1">
        <v>2</v>
      </c>
      <c r="F231" s="1">
        <v>78.48</v>
      </c>
      <c r="G231" s="1" t="s">
        <v>100</v>
      </c>
      <c r="H231" s="1">
        <v>2018</v>
      </c>
      <c r="I231" s="1">
        <v>1</v>
      </c>
    </row>
    <row r="232" spans="1:9" x14ac:dyDescent="0.5">
      <c r="A232" t="s">
        <v>73</v>
      </c>
      <c r="B232" s="1">
        <v>3</v>
      </c>
      <c r="C232" s="1">
        <v>91.6</v>
      </c>
      <c r="D232" t="s">
        <v>2</v>
      </c>
      <c r="E232" s="1">
        <v>10</v>
      </c>
      <c r="F232" s="1">
        <v>98.44</v>
      </c>
      <c r="G232" s="1" t="s">
        <v>100</v>
      </c>
      <c r="H232" s="1">
        <v>2018</v>
      </c>
      <c r="I232" s="1" t="s">
        <v>5</v>
      </c>
    </row>
    <row r="233" spans="1:9" x14ac:dyDescent="0.5">
      <c r="A233" t="s">
        <v>73</v>
      </c>
      <c r="B233" s="1">
        <v>6</v>
      </c>
      <c r="C233" s="1">
        <v>86.03</v>
      </c>
      <c r="D233" t="s">
        <v>69</v>
      </c>
      <c r="E233" s="1">
        <v>5</v>
      </c>
      <c r="F233" s="1">
        <v>90.84</v>
      </c>
      <c r="G233" s="21" t="s">
        <v>100</v>
      </c>
      <c r="H233" s="22">
        <v>2019</v>
      </c>
      <c r="I233" s="22">
        <v>1</v>
      </c>
    </row>
    <row r="234" spans="1:9" x14ac:dyDescent="0.5">
      <c r="A234" t="s">
        <v>73</v>
      </c>
      <c r="B234" s="1">
        <v>0</v>
      </c>
      <c r="C234" s="1">
        <v>78.42</v>
      </c>
      <c r="D234" t="s">
        <v>3</v>
      </c>
      <c r="E234" s="1">
        <v>8</v>
      </c>
      <c r="F234" s="1">
        <v>101.9</v>
      </c>
      <c r="G234" s="21" t="s">
        <v>100</v>
      </c>
      <c r="H234" s="22">
        <v>2019</v>
      </c>
      <c r="I234" s="1" t="s">
        <v>5</v>
      </c>
    </row>
    <row r="235" spans="1:9" x14ac:dyDescent="0.5">
      <c r="A235" s="20" t="s">
        <v>73</v>
      </c>
      <c r="B235" s="1">
        <v>6</v>
      </c>
      <c r="C235" s="1">
        <v>102.91</v>
      </c>
      <c r="D235" t="s">
        <v>86</v>
      </c>
      <c r="E235" s="1">
        <v>4</v>
      </c>
      <c r="F235" s="1">
        <v>98.73</v>
      </c>
      <c r="G235" s="1" t="s">
        <v>103</v>
      </c>
      <c r="H235" s="1">
        <v>2017</v>
      </c>
      <c r="I235" s="1">
        <v>1</v>
      </c>
    </row>
    <row r="236" spans="1:9" x14ac:dyDescent="0.5">
      <c r="A236" s="20" t="s">
        <v>73</v>
      </c>
      <c r="B236" s="1">
        <v>6</v>
      </c>
      <c r="C236" s="1">
        <v>94.51</v>
      </c>
      <c r="D236" t="s">
        <v>91</v>
      </c>
      <c r="E236" s="1">
        <v>4</v>
      </c>
      <c r="F236" s="1">
        <v>92.38</v>
      </c>
      <c r="G236" s="1" t="s">
        <v>103</v>
      </c>
      <c r="H236" s="1">
        <v>2018</v>
      </c>
      <c r="I236" s="1">
        <v>1</v>
      </c>
    </row>
    <row r="237" spans="1:9" x14ac:dyDescent="0.5">
      <c r="A237" s="20" t="s">
        <v>73</v>
      </c>
      <c r="B237" s="1">
        <v>11</v>
      </c>
      <c r="C237" s="1">
        <v>95.36</v>
      </c>
      <c r="D237" t="s">
        <v>61</v>
      </c>
      <c r="E237" s="1">
        <v>8</v>
      </c>
      <c r="F237" s="1">
        <v>96.63</v>
      </c>
      <c r="G237" s="1" t="s">
        <v>103</v>
      </c>
      <c r="H237" s="1">
        <v>2017</v>
      </c>
      <c r="I237" s="1" t="s">
        <v>7</v>
      </c>
    </row>
    <row r="238" spans="1:9" x14ac:dyDescent="0.5">
      <c r="A238" s="20" t="s">
        <v>73</v>
      </c>
      <c r="B238" s="1">
        <v>3</v>
      </c>
      <c r="C238" s="1">
        <v>90.84</v>
      </c>
      <c r="D238" t="s">
        <v>69</v>
      </c>
      <c r="E238" s="1">
        <v>10</v>
      </c>
      <c r="F238" s="1">
        <v>93.66</v>
      </c>
      <c r="G238" s="1" t="s">
        <v>103</v>
      </c>
      <c r="H238" s="1">
        <v>2018</v>
      </c>
      <c r="I238" s="1" t="s">
        <v>5</v>
      </c>
    </row>
    <row r="239" spans="1:9" x14ac:dyDescent="0.5">
      <c r="A239" s="20" t="s">
        <v>73</v>
      </c>
      <c r="B239" s="1">
        <v>10</v>
      </c>
      <c r="C239" s="1">
        <v>94.65</v>
      </c>
      <c r="D239" t="s">
        <v>3</v>
      </c>
      <c r="E239" s="1">
        <v>9</v>
      </c>
      <c r="F239" s="1">
        <v>91.32</v>
      </c>
      <c r="G239" s="1" t="s">
        <v>103</v>
      </c>
      <c r="H239" s="1">
        <v>2017</v>
      </c>
      <c r="I239" s="1" t="s">
        <v>5</v>
      </c>
    </row>
    <row r="240" spans="1:9" x14ac:dyDescent="0.5">
      <c r="A240" s="20" t="s">
        <v>73</v>
      </c>
      <c r="B240" s="1">
        <v>11</v>
      </c>
      <c r="C240" s="1">
        <v>93.79</v>
      </c>
      <c r="D240" t="s">
        <v>26</v>
      </c>
      <c r="E240" s="1">
        <v>4</v>
      </c>
      <c r="F240" s="1">
        <v>93.5</v>
      </c>
      <c r="G240" s="1" t="s">
        <v>103</v>
      </c>
      <c r="H240" s="1">
        <v>2017</v>
      </c>
      <c r="I240" s="1" t="s">
        <v>6</v>
      </c>
    </row>
    <row r="241" spans="1:9" x14ac:dyDescent="0.5">
      <c r="A241" s="19" t="s">
        <v>74</v>
      </c>
      <c r="B241" s="6">
        <v>0</v>
      </c>
      <c r="C241" s="6">
        <v>72.52</v>
      </c>
      <c r="D241" s="19" t="s">
        <v>69</v>
      </c>
      <c r="E241" s="6">
        <v>6</v>
      </c>
      <c r="F241" s="6">
        <v>94.93</v>
      </c>
      <c r="G241" s="1" t="s">
        <v>47</v>
      </c>
      <c r="H241" s="1">
        <v>2014</v>
      </c>
      <c r="I241" s="1">
        <v>1</v>
      </c>
    </row>
    <row r="242" spans="1:9" x14ac:dyDescent="0.5">
      <c r="A242" s="19" t="s">
        <v>74</v>
      </c>
      <c r="B242" s="6">
        <v>1</v>
      </c>
      <c r="C242" s="6">
        <v>84.7</v>
      </c>
      <c r="D242" s="19" t="s">
        <v>69</v>
      </c>
      <c r="E242" s="6">
        <v>6</v>
      </c>
      <c r="F242" s="6">
        <v>92.85</v>
      </c>
      <c r="G242" s="1" t="s">
        <v>47</v>
      </c>
      <c r="H242" s="1">
        <v>2015</v>
      </c>
      <c r="I242" s="1">
        <v>1</v>
      </c>
    </row>
    <row r="243" spans="1:9" x14ac:dyDescent="0.5">
      <c r="A243" t="s">
        <v>74</v>
      </c>
      <c r="B243" s="1">
        <v>2</v>
      </c>
      <c r="C243" s="1">
        <v>76.73</v>
      </c>
      <c r="D243" s="19" t="s">
        <v>52</v>
      </c>
      <c r="E243" s="1">
        <v>6</v>
      </c>
      <c r="F243" s="1">
        <v>88.33</v>
      </c>
      <c r="G243" s="1" t="s">
        <v>77</v>
      </c>
      <c r="H243" s="1">
        <v>2014</v>
      </c>
      <c r="I243" s="1">
        <v>1</v>
      </c>
    </row>
    <row r="244" spans="1:9" x14ac:dyDescent="0.5">
      <c r="A244" t="s">
        <v>74</v>
      </c>
      <c r="B244" s="1">
        <v>1</v>
      </c>
      <c r="C244" s="1">
        <v>87.24</v>
      </c>
      <c r="D244" t="s">
        <v>45</v>
      </c>
      <c r="E244" s="1">
        <v>6</v>
      </c>
      <c r="F244" s="1">
        <v>89.14</v>
      </c>
      <c r="G244" s="1" t="s">
        <v>77</v>
      </c>
      <c r="H244" s="1">
        <v>2015</v>
      </c>
      <c r="I244" s="1">
        <v>1</v>
      </c>
    </row>
    <row r="245" spans="1:9" x14ac:dyDescent="0.5">
      <c r="A245" s="20" t="s">
        <v>74</v>
      </c>
      <c r="B245" s="1">
        <v>0</v>
      </c>
      <c r="C245" s="1">
        <v>86.24</v>
      </c>
      <c r="D245" s="19" t="s">
        <v>52</v>
      </c>
      <c r="E245" s="1">
        <v>6</v>
      </c>
      <c r="F245" s="1">
        <v>98.02</v>
      </c>
      <c r="G245" s="19" t="s">
        <v>103</v>
      </c>
      <c r="H245" s="1">
        <v>2015</v>
      </c>
      <c r="I245" s="1">
        <v>1</v>
      </c>
    </row>
    <row r="246" spans="1:9" x14ac:dyDescent="0.5">
      <c r="A246" t="s">
        <v>102</v>
      </c>
      <c r="B246" s="1">
        <v>2</v>
      </c>
      <c r="C246" s="1">
        <v>85.16</v>
      </c>
      <c r="D246" t="s">
        <v>2</v>
      </c>
      <c r="E246" s="1">
        <v>6</v>
      </c>
      <c r="F246" s="1">
        <v>99.15</v>
      </c>
      <c r="G246" s="1" t="s">
        <v>100</v>
      </c>
      <c r="H246" s="1">
        <v>2018</v>
      </c>
      <c r="I246" s="1">
        <v>1</v>
      </c>
    </row>
    <row r="247" spans="1:9" x14ac:dyDescent="0.5">
      <c r="A247" s="20" t="s">
        <v>102</v>
      </c>
      <c r="B247" s="1">
        <v>2</v>
      </c>
      <c r="C247" s="1">
        <v>83.84</v>
      </c>
      <c r="D247" t="s">
        <v>26</v>
      </c>
      <c r="E247" s="1">
        <v>6</v>
      </c>
      <c r="F247" s="1">
        <v>87</v>
      </c>
      <c r="G247" s="1" t="s">
        <v>103</v>
      </c>
      <c r="H247" s="1">
        <v>2017</v>
      </c>
      <c r="I247" s="1">
        <v>1</v>
      </c>
    </row>
    <row r="248" spans="1:9" x14ac:dyDescent="0.5">
      <c r="A248" s="20" t="s">
        <v>102</v>
      </c>
      <c r="B248" s="1">
        <v>1</v>
      </c>
      <c r="C248" s="1">
        <v>77.73</v>
      </c>
      <c r="D248" s="19" t="s">
        <v>69</v>
      </c>
      <c r="E248" s="1">
        <v>6</v>
      </c>
      <c r="F248" s="1">
        <v>87.61</v>
      </c>
      <c r="G248" s="19" t="s">
        <v>103</v>
      </c>
      <c r="H248" s="1">
        <v>2015</v>
      </c>
      <c r="I248" s="1">
        <v>1</v>
      </c>
    </row>
    <row r="249" spans="1:9" x14ac:dyDescent="0.5">
      <c r="A249" s="20" t="s">
        <v>110</v>
      </c>
      <c r="B249" s="1">
        <v>6</v>
      </c>
      <c r="C249" s="1">
        <v>83.46</v>
      </c>
      <c r="D249" t="s">
        <v>78</v>
      </c>
      <c r="E249" s="1">
        <v>4</v>
      </c>
      <c r="F249" s="1">
        <v>83.45</v>
      </c>
      <c r="G249" s="1" t="s">
        <v>103</v>
      </c>
      <c r="H249" s="1">
        <v>2018</v>
      </c>
      <c r="I249" s="1">
        <v>1</v>
      </c>
    </row>
    <row r="250" spans="1:9" x14ac:dyDescent="0.5">
      <c r="A250" s="20" t="s">
        <v>110</v>
      </c>
      <c r="B250" s="1">
        <v>4</v>
      </c>
      <c r="C250" s="1">
        <v>85.83</v>
      </c>
      <c r="D250" t="s">
        <v>0</v>
      </c>
      <c r="E250" s="1">
        <v>10</v>
      </c>
      <c r="F250" s="1">
        <v>89.43</v>
      </c>
      <c r="G250" s="1" t="s">
        <v>103</v>
      </c>
      <c r="H250" s="1">
        <v>2018</v>
      </c>
      <c r="I250" s="1" t="s">
        <v>5</v>
      </c>
    </row>
    <row r="251" spans="1:9" x14ac:dyDescent="0.5">
      <c r="A251" t="s">
        <v>78</v>
      </c>
      <c r="B251" s="1">
        <v>6</v>
      </c>
      <c r="C251" s="1">
        <v>88.29</v>
      </c>
      <c r="D251" t="s">
        <v>76</v>
      </c>
      <c r="E251" s="1">
        <v>2</v>
      </c>
      <c r="F251" s="1">
        <v>85.5</v>
      </c>
      <c r="G251" s="1" t="s">
        <v>77</v>
      </c>
      <c r="H251" s="1">
        <v>2017</v>
      </c>
      <c r="I251" s="1">
        <v>1</v>
      </c>
    </row>
    <row r="252" spans="1:9" x14ac:dyDescent="0.5">
      <c r="A252" t="s">
        <v>78</v>
      </c>
      <c r="B252" s="1">
        <v>5</v>
      </c>
      <c r="C252" s="1">
        <v>97.26</v>
      </c>
      <c r="D252" t="s">
        <v>26</v>
      </c>
      <c r="E252" s="1">
        <v>10</v>
      </c>
      <c r="F252" s="1">
        <v>101.05</v>
      </c>
      <c r="G252" s="1" t="s">
        <v>77</v>
      </c>
      <c r="H252" s="1">
        <v>2017</v>
      </c>
      <c r="I252" s="1" t="s">
        <v>5</v>
      </c>
    </row>
    <row r="253" spans="1:9" x14ac:dyDescent="0.5">
      <c r="A253" t="s">
        <v>78</v>
      </c>
      <c r="B253" s="1">
        <v>6</v>
      </c>
      <c r="C253" s="1">
        <v>90.24</v>
      </c>
      <c r="D253" t="s">
        <v>65</v>
      </c>
      <c r="E253" s="1">
        <v>3</v>
      </c>
      <c r="F253" s="1">
        <v>89.63</v>
      </c>
      <c r="G253" s="1" t="s">
        <v>51</v>
      </c>
      <c r="H253" s="1">
        <v>2017</v>
      </c>
      <c r="I253" s="1">
        <v>1</v>
      </c>
    </row>
    <row r="254" spans="1:9" x14ac:dyDescent="0.5">
      <c r="A254" t="s">
        <v>78</v>
      </c>
      <c r="B254" s="1">
        <v>9</v>
      </c>
      <c r="C254" s="1">
        <v>88.88</v>
      </c>
      <c r="D254" t="s">
        <v>69</v>
      </c>
      <c r="E254" s="1">
        <v>10</v>
      </c>
      <c r="F254" s="1">
        <v>89.82</v>
      </c>
      <c r="G254" s="1" t="s">
        <v>51</v>
      </c>
      <c r="H254" s="1">
        <v>2017</v>
      </c>
      <c r="I254" s="1" t="s">
        <v>5</v>
      </c>
    </row>
    <row r="255" spans="1:9" x14ac:dyDescent="0.5">
      <c r="A255" t="s">
        <v>78</v>
      </c>
      <c r="B255" s="1">
        <v>6</v>
      </c>
      <c r="C255" s="1">
        <v>92.46</v>
      </c>
      <c r="D255" t="s">
        <v>92</v>
      </c>
      <c r="E255" s="1">
        <v>2</v>
      </c>
      <c r="F255" s="1">
        <v>81.31</v>
      </c>
      <c r="G255" s="1" t="s">
        <v>51</v>
      </c>
      <c r="H255" s="1">
        <v>2018</v>
      </c>
      <c r="I255" s="1">
        <v>1</v>
      </c>
    </row>
    <row r="256" spans="1:9" x14ac:dyDescent="0.5">
      <c r="A256" t="s">
        <v>78</v>
      </c>
      <c r="B256" s="1">
        <v>10</v>
      </c>
      <c r="C256" s="1">
        <v>100.33</v>
      </c>
      <c r="D256" t="s">
        <v>1</v>
      </c>
      <c r="E256" s="1">
        <v>9</v>
      </c>
      <c r="F256" s="1">
        <v>96.57</v>
      </c>
      <c r="G256" s="1" t="s">
        <v>51</v>
      </c>
      <c r="H256" s="1">
        <v>2018</v>
      </c>
      <c r="I256" s="1" t="s">
        <v>5</v>
      </c>
    </row>
    <row r="257" spans="1:9" x14ac:dyDescent="0.5">
      <c r="A257" t="s">
        <v>78</v>
      </c>
      <c r="B257" s="1">
        <v>8</v>
      </c>
      <c r="C257" s="1">
        <v>99.17</v>
      </c>
      <c r="D257" s="19" t="s">
        <v>69</v>
      </c>
      <c r="E257" s="1">
        <v>11</v>
      </c>
      <c r="F257" s="1">
        <v>97.7</v>
      </c>
      <c r="G257" s="1" t="s">
        <v>51</v>
      </c>
      <c r="H257" s="1">
        <v>2018</v>
      </c>
      <c r="I257" s="1" t="s">
        <v>7</v>
      </c>
    </row>
    <row r="258" spans="1:9" x14ac:dyDescent="0.5">
      <c r="A258" t="s">
        <v>78</v>
      </c>
      <c r="B258" s="1">
        <v>1</v>
      </c>
      <c r="C258" s="1">
        <v>87.62</v>
      </c>
      <c r="D258" t="s">
        <v>93</v>
      </c>
      <c r="E258" s="1">
        <v>6</v>
      </c>
      <c r="F258" s="1">
        <v>98.35</v>
      </c>
      <c r="G258" s="1" t="s">
        <v>100</v>
      </c>
      <c r="H258" s="1">
        <v>2018</v>
      </c>
      <c r="I258" s="1">
        <v>1</v>
      </c>
    </row>
    <row r="259" spans="1:9" x14ac:dyDescent="0.5">
      <c r="A259" s="20" t="s">
        <v>78</v>
      </c>
      <c r="B259" s="1">
        <v>4</v>
      </c>
      <c r="C259" s="1">
        <v>83.45</v>
      </c>
      <c r="D259" t="s">
        <v>110</v>
      </c>
      <c r="E259" s="1">
        <v>6</v>
      </c>
      <c r="F259" s="1">
        <v>83.46</v>
      </c>
      <c r="G259" s="1" t="s">
        <v>103</v>
      </c>
      <c r="H259" s="1">
        <v>2018</v>
      </c>
      <c r="I259" s="1">
        <v>1</v>
      </c>
    </row>
    <row r="260" spans="1:9" x14ac:dyDescent="0.5">
      <c r="A260" s="20" t="s">
        <v>78</v>
      </c>
      <c r="B260" s="1">
        <v>6</v>
      </c>
      <c r="C260" s="1">
        <v>103.66</v>
      </c>
      <c r="D260" t="s">
        <v>53</v>
      </c>
      <c r="E260" s="1">
        <v>0</v>
      </c>
      <c r="F260" s="1">
        <v>79.37</v>
      </c>
      <c r="G260" s="1" t="s">
        <v>103</v>
      </c>
      <c r="H260" s="1">
        <v>2017</v>
      </c>
      <c r="I260" s="1">
        <v>1</v>
      </c>
    </row>
    <row r="261" spans="1:9" x14ac:dyDescent="0.5">
      <c r="A261" s="20" t="s">
        <v>78</v>
      </c>
      <c r="B261" s="1">
        <v>5</v>
      </c>
      <c r="C261" s="1">
        <v>96.66</v>
      </c>
      <c r="D261" t="s">
        <v>61</v>
      </c>
      <c r="E261" s="1">
        <v>10</v>
      </c>
      <c r="F261" s="1">
        <v>100.17</v>
      </c>
      <c r="G261" s="1" t="s">
        <v>103</v>
      </c>
      <c r="H261" s="1">
        <v>2017</v>
      </c>
      <c r="I261" s="1" t="s">
        <v>5</v>
      </c>
    </row>
    <row r="262" spans="1:9" x14ac:dyDescent="0.5">
      <c r="A262" t="s">
        <v>88</v>
      </c>
      <c r="B262" s="1">
        <v>11</v>
      </c>
      <c r="C262" s="1">
        <v>100.4</v>
      </c>
      <c r="D262" t="s">
        <v>4</v>
      </c>
      <c r="E262" s="1">
        <v>5</v>
      </c>
      <c r="F262" s="1">
        <v>95.75</v>
      </c>
      <c r="G262" s="1" t="s">
        <v>51</v>
      </c>
      <c r="H262" s="1">
        <v>2018</v>
      </c>
      <c r="I262" s="1" t="s">
        <v>6</v>
      </c>
    </row>
    <row r="263" spans="1:9" x14ac:dyDescent="0.5">
      <c r="A263" s="16" t="s">
        <v>54</v>
      </c>
      <c r="B263" s="17">
        <v>6</v>
      </c>
      <c r="C263" s="17">
        <v>106.09</v>
      </c>
      <c r="D263" s="16" t="s">
        <v>67</v>
      </c>
      <c r="E263" s="17">
        <v>0</v>
      </c>
      <c r="F263" s="17">
        <v>82.7</v>
      </c>
      <c r="G263" s="1" t="s">
        <v>47</v>
      </c>
      <c r="H263" s="1">
        <v>2013</v>
      </c>
      <c r="I263" s="1">
        <v>1</v>
      </c>
    </row>
    <row r="264" spans="1:9" x14ac:dyDescent="0.5">
      <c r="A264" s="18" t="s">
        <v>54</v>
      </c>
      <c r="B264" s="6">
        <v>8</v>
      </c>
      <c r="C264" s="6">
        <v>93.87</v>
      </c>
      <c r="D264" s="18" t="s">
        <v>60</v>
      </c>
      <c r="E264" s="6">
        <v>1</v>
      </c>
      <c r="F264" s="6">
        <v>81.97</v>
      </c>
      <c r="G264" s="1" t="s">
        <v>47</v>
      </c>
      <c r="H264" s="1">
        <v>2013</v>
      </c>
      <c r="I264" s="1" t="s">
        <v>5</v>
      </c>
    </row>
    <row r="265" spans="1:9" x14ac:dyDescent="0.5">
      <c r="A265" s="18" t="s">
        <v>54</v>
      </c>
      <c r="B265" s="6">
        <v>10</v>
      </c>
      <c r="C265" s="6">
        <v>99.9</v>
      </c>
      <c r="D265" s="18" t="s">
        <v>45</v>
      </c>
      <c r="E265" s="6">
        <v>7</v>
      </c>
      <c r="F265" s="6">
        <v>95.02</v>
      </c>
      <c r="G265" s="1" t="s">
        <v>47</v>
      </c>
      <c r="H265" s="1">
        <v>2013</v>
      </c>
      <c r="I265" s="1" t="s">
        <v>6</v>
      </c>
    </row>
    <row r="266" spans="1:9" x14ac:dyDescent="0.5">
      <c r="A266" s="19" t="s">
        <v>54</v>
      </c>
      <c r="B266" s="6">
        <v>6</v>
      </c>
      <c r="C266" s="6">
        <v>95.13</v>
      </c>
      <c r="D266" s="19" t="s">
        <v>75</v>
      </c>
      <c r="E266" s="6">
        <v>0</v>
      </c>
      <c r="F266" s="6">
        <v>85.81</v>
      </c>
      <c r="G266" s="1" t="s">
        <v>47</v>
      </c>
      <c r="H266" s="1">
        <v>2015</v>
      </c>
      <c r="I266" s="1">
        <v>1</v>
      </c>
    </row>
    <row r="267" spans="1:9" x14ac:dyDescent="0.5">
      <c r="A267" s="20" t="s">
        <v>54</v>
      </c>
      <c r="B267" s="17">
        <v>6</v>
      </c>
      <c r="C267" s="17">
        <v>107.89</v>
      </c>
      <c r="D267" s="20" t="s">
        <v>49</v>
      </c>
      <c r="E267" s="17">
        <v>2</v>
      </c>
      <c r="F267" s="17">
        <v>87.36</v>
      </c>
      <c r="G267" s="6" t="s">
        <v>47</v>
      </c>
      <c r="H267" s="6">
        <v>2016</v>
      </c>
      <c r="I267" s="1">
        <v>1</v>
      </c>
    </row>
    <row r="268" spans="1:9" x14ac:dyDescent="0.5">
      <c r="A268" s="20" t="s">
        <v>54</v>
      </c>
      <c r="B268" s="17">
        <v>10</v>
      </c>
      <c r="C268" s="17">
        <v>104</v>
      </c>
      <c r="D268" s="20" t="s">
        <v>73</v>
      </c>
      <c r="E268" s="17">
        <v>6</v>
      </c>
      <c r="F268" s="17">
        <v>96.8</v>
      </c>
      <c r="G268" s="1" t="s">
        <v>47</v>
      </c>
      <c r="H268" s="6">
        <v>2016</v>
      </c>
      <c r="I268" s="1" t="s">
        <v>5</v>
      </c>
    </row>
    <row r="269" spans="1:9" x14ac:dyDescent="0.5">
      <c r="A269" s="20" t="s">
        <v>54</v>
      </c>
      <c r="B269" s="17">
        <v>11</v>
      </c>
      <c r="C269" s="17">
        <v>105.92</v>
      </c>
      <c r="D269" s="20" t="s">
        <v>69</v>
      </c>
      <c r="E269" s="17">
        <v>6</v>
      </c>
      <c r="F269" s="17">
        <v>99.82</v>
      </c>
      <c r="G269" s="1" t="s">
        <v>47</v>
      </c>
      <c r="H269" s="6">
        <v>2016</v>
      </c>
      <c r="I269" s="1" t="s">
        <v>6</v>
      </c>
    </row>
    <row r="270" spans="1:9" x14ac:dyDescent="0.5">
      <c r="A270" s="18" t="s">
        <v>54</v>
      </c>
      <c r="B270" s="6">
        <v>3</v>
      </c>
      <c r="C270" s="6">
        <v>101.4</v>
      </c>
      <c r="D270" s="18" t="s">
        <v>50</v>
      </c>
      <c r="E270" s="6">
        <v>10</v>
      </c>
      <c r="F270" s="6">
        <v>109.46</v>
      </c>
      <c r="G270" s="1" t="s">
        <v>47</v>
      </c>
      <c r="H270" s="1">
        <v>2013</v>
      </c>
      <c r="I270" s="1" t="s">
        <v>7</v>
      </c>
    </row>
    <row r="271" spans="1:9" x14ac:dyDescent="0.5">
      <c r="A271" s="19" t="s">
        <v>54</v>
      </c>
      <c r="B271" s="6">
        <v>5</v>
      </c>
      <c r="C271" s="6">
        <v>91.56</v>
      </c>
      <c r="D271" s="19" t="s">
        <v>30</v>
      </c>
      <c r="E271" s="6">
        <v>6</v>
      </c>
      <c r="F271" s="6">
        <v>84.07</v>
      </c>
      <c r="G271" s="1" t="s">
        <v>47</v>
      </c>
      <c r="H271" s="1">
        <v>2014</v>
      </c>
      <c r="I271" s="1">
        <v>1</v>
      </c>
    </row>
    <row r="272" spans="1:9" x14ac:dyDescent="0.5">
      <c r="A272" s="19" t="s">
        <v>54</v>
      </c>
      <c r="B272" s="6">
        <v>4</v>
      </c>
      <c r="C272" s="6">
        <v>99.02</v>
      </c>
      <c r="D272" s="19" t="s">
        <v>52</v>
      </c>
      <c r="E272" s="6">
        <v>8</v>
      </c>
      <c r="F272" s="6">
        <v>101.82</v>
      </c>
      <c r="G272" s="1" t="s">
        <v>47</v>
      </c>
      <c r="H272" s="1">
        <v>2015</v>
      </c>
      <c r="I272" s="1" t="s">
        <v>5</v>
      </c>
    </row>
    <row r="273" spans="1:9" x14ac:dyDescent="0.5">
      <c r="A273" s="20" t="s">
        <v>54</v>
      </c>
      <c r="B273" s="17">
        <v>9</v>
      </c>
      <c r="C273" s="17">
        <v>104.32</v>
      </c>
      <c r="D273" s="20" t="s">
        <v>50</v>
      </c>
      <c r="E273" s="17">
        <v>11</v>
      </c>
      <c r="F273" s="17">
        <v>105.13</v>
      </c>
      <c r="G273" s="1" t="s">
        <v>47</v>
      </c>
      <c r="H273" s="6">
        <v>2016</v>
      </c>
      <c r="I273" s="1" t="s">
        <v>7</v>
      </c>
    </row>
    <row r="274" spans="1:9" x14ac:dyDescent="0.5">
      <c r="A274" s="19" t="s">
        <v>54</v>
      </c>
      <c r="B274" s="1">
        <v>6</v>
      </c>
      <c r="C274" s="1">
        <v>95.94</v>
      </c>
      <c r="D274" t="s">
        <v>73</v>
      </c>
      <c r="E274" s="1">
        <v>0</v>
      </c>
      <c r="F274" s="1">
        <v>85</v>
      </c>
      <c r="G274" s="1" t="s">
        <v>77</v>
      </c>
      <c r="H274" s="1">
        <v>2014</v>
      </c>
      <c r="I274" s="1">
        <v>1</v>
      </c>
    </row>
    <row r="275" spans="1:9" x14ac:dyDescent="0.5">
      <c r="A275" s="19" t="s">
        <v>54</v>
      </c>
      <c r="B275" s="1">
        <v>8</v>
      </c>
      <c r="C275" s="1">
        <v>118.21</v>
      </c>
      <c r="D275" t="s">
        <v>75</v>
      </c>
      <c r="E275" s="1">
        <v>3</v>
      </c>
      <c r="F275" s="1">
        <v>101.88</v>
      </c>
      <c r="G275" s="1" t="s">
        <v>77</v>
      </c>
      <c r="H275" s="1">
        <v>2014</v>
      </c>
      <c r="I275" s="1" t="s">
        <v>5</v>
      </c>
    </row>
    <row r="276" spans="1:9" x14ac:dyDescent="0.5">
      <c r="A276" s="19" t="s">
        <v>54</v>
      </c>
      <c r="B276" s="1">
        <v>10</v>
      </c>
      <c r="C276" s="1">
        <v>101.82</v>
      </c>
      <c r="D276" t="s">
        <v>26</v>
      </c>
      <c r="E276" s="1">
        <v>6</v>
      </c>
      <c r="F276" s="1">
        <v>100.71</v>
      </c>
      <c r="G276" s="1" t="s">
        <v>77</v>
      </c>
      <c r="H276" s="1">
        <v>2014</v>
      </c>
      <c r="I276" s="1" t="s">
        <v>6</v>
      </c>
    </row>
    <row r="277" spans="1:9" x14ac:dyDescent="0.5">
      <c r="A277" t="s">
        <v>54</v>
      </c>
      <c r="B277" s="1">
        <v>6</v>
      </c>
      <c r="C277" s="1">
        <v>105.69</v>
      </c>
      <c r="D277" t="s">
        <v>65</v>
      </c>
      <c r="E277" s="1">
        <v>4</v>
      </c>
      <c r="F277" s="1">
        <v>92.84</v>
      </c>
      <c r="G277" s="1" t="s">
        <v>77</v>
      </c>
      <c r="H277" s="1">
        <v>2015</v>
      </c>
      <c r="I277" s="1">
        <v>1</v>
      </c>
    </row>
    <row r="278" spans="1:9" x14ac:dyDescent="0.5">
      <c r="A278" t="s">
        <v>54</v>
      </c>
      <c r="B278" s="1">
        <v>8</v>
      </c>
      <c r="C278" s="1">
        <v>105.19</v>
      </c>
      <c r="D278" t="s">
        <v>52</v>
      </c>
      <c r="E278" s="1">
        <v>4</v>
      </c>
      <c r="F278" s="1">
        <v>102.75</v>
      </c>
      <c r="G278" s="1" t="s">
        <v>77</v>
      </c>
      <c r="H278" s="1">
        <v>2015</v>
      </c>
      <c r="I278" s="1" t="s">
        <v>5</v>
      </c>
    </row>
    <row r="279" spans="1:9" x14ac:dyDescent="0.5">
      <c r="A279" t="s">
        <v>54</v>
      </c>
      <c r="B279" s="1">
        <v>6</v>
      </c>
      <c r="C279" s="1">
        <v>94.78</v>
      </c>
      <c r="D279" t="s">
        <v>73</v>
      </c>
      <c r="E279" s="1">
        <v>4</v>
      </c>
      <c r="F279" s="1">
        <v>91.35</v>
      </c>
      <c r="G279" s="1" t="s">
        <v>77</v>
      </c>
      <c r="H279" s="1">
        <v>2016</v>
      </c>
      <c r="I279" s="1">
        <v>1</v>
      </c>
    </row>
    <row r="280" spans="1:9" x14ac:dyDescent="0.5">
      <c r="A280" t="s">
        <v>54</v>
      </c>
      <c r="B280" s="1">
        <v>11</v>
      </c>
      <c r="C280" s="1">
        <v>99.63</v>
      </c>
      <c r="D280" t="s">
        <v>55</v>
      </c>
      <c r="E280" s="1">
        <v>4</v>
      </c>
      <c r="F280" s="1">
        <v>94.22</v>
      </c>
      <c r="G280" s="1" t="s">
        <v>77</v>
      </c>
      <c r="H280" s="1">
        <v>2016</v>
      </c>
      <c r="I280" s="1" t="s">
        <v>7</v>
      </c>
    </row>
    <row r="281" spans="1:9" x14ac:dyDescent="0.5">
      <c r="A281" t="s">
        <v>54</v>
      </c>
      <c r="B281" s="1">
        <v>9</v>
      </c>
      <c r="C281" s="1">
        <v>103.02</v>
      </c>
      <c r="D281" s="19" t="s">
        <v>50</v>
      </c>
      <c r="E281" s="1">
        <v>11</v>
      </c>
      <c r="F281" s="1">
        <v>105.08</v>
      </c>
      <c r="G281" s="1" t="s">
        <v>77</v>
      </c>
      <c r="H281" s="1">
        <v>2014</v>
      </c>
      <c r="I281" s="1" t="s">
        <v>7</v>
      </c>
    </row>
    <row r="282" spans="1:9" x14ac:dyDescent="0.5">
      <c r="A282" t="s">
        <v>54</v>
      </c>
      <c r="B282" s="1">
        <v>9</v>
      </c>
      <c r="C282" s="1">
        <v>95.79</v>
      </c>
      <c r="D282" t="s">
        <v>26</v>
      </c>
      <c r="E282" s="1">
        <v>10</v>
      </c>
      <c r="F282" s="1">
        <v>100.55</v>
      </c>
      <c r="G282" s="1" t="s">
        <v>77</v>
      </c>
      <c r="H282" s="1">
        <v>2015</v>
      </c>
      <c r="I282" s="1" t="s">
        <v>6</v>
      </c>
    </row>
    <row r="283" spans="1:9" x14ac:dyDescent="0.5">
      <c r="A283" t="s">
        <v>54</v>
      </c>
      <c r="B283" s="1">
        <v>10</v>
      </c>
      <c r="C283" s="1">
        <v>98.96</v>
      </c>
      <c r="D283" t="s">
        <v>26</v>
      </c>
      <c r="E283" s="1">
        <v>8</v>
      </c>
      <c r="F283" s="1">
        <v>99.25</v>
      </c>
      <c r="G283" s="1" t="s">
        <v>77</v>
      </c>
      <c r="H283" s="1">
        <v>2016</v>
      </c>
      <c r="I283" s="1" t="s">
        <v>5</v>
      </c>
    </row>
    <row r="284" spans="1:9" x14ac:dyDescent="0.5">
      <c r="A284" t="s">
        <v>54</v>
      </c>
      <c r="B284" s="1">
        <v>11</v>
      </c>
      <c r="C284" s="1">
        <v>97.22</v>
      </c>
      <c r="D284" t="s">
        <v>69</v>
      </c>
      <c r="E284" s="1">
        <v>5</v>
      </c>
      <c r="F284" s="1">
        <v>97.75</v>
      </c>
      <c r="G284" s="1" t="s">
        <v>77</v>
      </c>
      <c r="H284" s="1">
        <v>2016</v>
      </c>
      <c r="I284" s="1" t="s">
        <v>6</v>
      </c>
    </row>
    <row r="285" spans="1:9" x14ac:dyDescent="0.5">
      <c r="A285" t="s">
        <v>2</v>
      </c>
      <c r="B285" s="1">
        <v>6</v>
      </c>
      <c r="C285" s="1">
        <v>111.41</v>
      </c>
      <c r="D285" t="s">
        <v>93</v>
      </c>
      <c r="E285" s="1">
        <v>1</v>
      </c>
      <c r="F285" s="1">
        <v>90.94</v>
      </c>
      <c r="G285" s="1" t="s">
        <v>51</v>
      </c>
      <c r="H285" s="1">
        <v>2018</v>
      </c>
      <c r="I285" s="1">
        <v>1</v>
      </c>
    </row>
    <row r="286" spans="1:9" x14ac:dyDescent="0.5">
      <c r="A286" t="s">
        <v>2</v>
      </c>
      <c r="B286" s="1">
        <v>7</v>
      </c>
      <c r="C286" s="1">
        <v>103.47</v>
      </c>
      <c r="D286" t="s">
        <v>69</v>
      </c>
      <c r="E286" s="1">
        <v>11</v>
      </c>
      <c r="F286" s="1">
        <v>104.42</v>
      </c>
      <c r="G286" s="1" t="s">
        <v>51</v>
      </c>
      <c r="H286" s="1">
        <v>2018</v>
      </c>
      <c r="I286" s="1" t="s">
        <v>6</v>
      </c>
    </row>
    <row r="287" spans="1:9" x14ac:dyDescent="0.5">
      <c r="A287" s="8" t="s">
        <v>2</v>
      </c>
      <c r="B287" s="1">
        <v>6</v>
      </c>
      <c r="C287" s="1">
        <v>93.24</v>
      </c>
      <c r="D287" t="s">
        <v>92</v>
      </c>
      <c r="E287" s="1">
        <v>2</v>
      </c>
      <c r="F287" s="1">
        <v>83.49</v>
      </c>
      <c r="G287" s="1" t="s">
        <v>51</v>
      </c>
      <c r="H287" s="1">
        <v>2019</v>
      </c>
      <c r="I287" s="1">
        <v>1</v>
      </c>
    </row>
    <row r="288" spans="1:9" x14ac:dyDescent="0.5">
      <c r="A288" s="8" t="s">
        <v>2</v>
      </c>
      <c r="B288" s="1">
        <v>8</v>
      </c>
      <c r="C288" s="1">
        <v>100.53</v>
      </c>
      <c r="D288" s="8" t="s">
        <v>4</v>
      </c>
      <c r="E288" s="1">
        <v>6</v>
      </c>
      <c r="F288" s="1">
        <v>95.08</v>
      </c>
      <c r="G288" s="1" t="s">
        <v>51</v>
      </c>
      <c r="H288" s="1">
        <v>2019</v>
      </c>
      <c r="I288" s="1" t="s">
        <v>5</v>
      </c>
    </row>
    <row r="289" spans="1:9" x14ac:dyDescent="0.5">
      <c r="A289" s="8" t="s">
        <v>2</v>
      </c>
      <c r="B289" s="1">
        <v>8</v>
      </c>
      <c r="C289" s="1">
        <v>96.97</v>
      </c>
      <c r="D289" s="8" t="s">
        <v>69</v>
      </c>
      <c r="E289" s="1">
        <v>0</v>
      </c>
      <c r="F289" s="1">
        <v>82.61</v>
      </c>
      <c r="G289" s="1" t="s">
        <v>51</v>
      </c>
      <c r="H289" s="1">
        <v>2019</v>
      </c>
      <c r="I289" s="1" t="s">
        <v>6</v>
      </c>
    </row>
    <row r="290" spans="1:9" x14ac:dyDescent="0.5">
      <c r="A290" s="8" t="s">
        <v>2</v>
      </c>
      <c r="B290" s="1">
        <v>8</v>
      </c>
      <c r="C290" s="1">
        <v>99</v>
      </c>
      <c r="D290" s="8" t="s">
        <v>80</v>
      </c>
      <c r="E290" s="1">
        <v>3</v>
      </c>
      <c r="F290" s="1">
        <v>100.6</v>
      </c>
      <c r="G290" s="1" t="s">
        <v>51</v>
      </c>
      <c r="H290" s="1">
        <v>2019</v>
      </c>
      <c r="I290" s="1" t="s">
        <v>7</v>
      </c>
    </row>
    <row r="291" spans="1:9" x14ac:dyDescent="0.5">
      <c r="A291" s="8" t="s">
        <v>2</v>
      </c>
      <c r="B291" s="1">
        <v>6</v>
      </c>
      <c r="C291" s="1">
        <v>92.09</v>
      </c>
      <c r="D291" t="s">
        <v>73</v>
      </c>
      <c r="E291" s="1">
        <v>5</v>
      </c>
      <c r="F291" s="1">
        <v>88.37</v>
      </c>
      <c r="G291" s="1" t="s">
        <v>29</v>
      </c>
      <c r="H291" s="1">
        <v>2019</v>
      </c>
      <c r="I291" s="1">
        <v>1</v>
      </c>
    </row>
    <row r="292" spans="1:9" x14ac:dyDescent="0.5">
      <c r="A292" s="8" t="s">
        <v>2</v>
      </c>
      <c r="B292" s="1">
        <v>8</v>
      </c>
      <c r="C292" s="1">
        <v>106.33</v>
      </c>
      <c r="D292" s="8" t="s">
        <v>4</v>
      </c>
      <c r="E292" s="1">
        <v>5</v>
      </c>
      <c r="F292" s="1">
        <v>98.1</v>
      </c>
      <c r="G292" s="1" t="s">
        <v>29</v>
      </c>
      <c r="H292" s="1">
        <v>2019</v>
      </c>
      <c r="I292" s="1" t="s">
        <v>5</v>
      </c>
    </row>
    <row r="293" spans="1:9" x14ac:dyDescent="0.5">
      <c r="A293" s="8" t="s">
        <v>2</v>
      </c>
      <c r="B293" s="1">
        <v>8</v>
      </c>
      <c r="C293" s="1">
        <v>96.02</v>
      </c>
      <c r="D293" s="8" t="s">
        <v>1</v>
      </c>
      <c r="E293" s="1">
        <v>3</v>
      </c>
      <c r="F293" s="1">
        <v>93.6</v>
      </c>
      <c r="G293" s="1" t="s">
        <v>29</v>
      </c>
      <c r="H293" s="1">
        <v>2019</v>
      </c>
      <c r="I293" s="1" t="s">
        <v>6</v>
      </c>
    </row>
    <row r="294" spans="1:9" x14ac:dyDescent="0.5">
      <c r="A294" s="8" t="s">
        <v>2</v>
      </c>
      <c r="B294" s="1">
        <v>8</v>
      </c>
      <c r="C294" s="1">
        <v>97.41</v>
      </c>
      <c r="D294" s="8" t="s">
        <v>0</v>
      </c>
      <c r="E294" s="1">
        <v>1</v>
      </c>
      <c r="F294" s="1">
        <v>91.18</v>
      </c>
      <c r="G294" s="1" t="s">
        <v>29</v>
      </c>
      <c r="H294" s="1">
        <v>2019</v>
      </c>
      <c r="I294" s="1" t="s">
        <v>7</v>
      </c>
    </row>
    <row r="295" spans="1:9" x14ac:dyDescent="0.5">
      <c r="A295" t="s">
        <v>2</v>
      </c>
      <c r="B295" s="1">
        <v>6</v>
      </c>
      <c r="C295" s="1">
        <v>99.15</v>
      </c>
      <c r="D295" t="s">
        <v>102</v>
      </c>
      <c r="E295" s="1">
        <v>2</v>
      </c>
      <c r="F295" s="1">
        <v>85.16</v>
      </c>
      <c r="G295" s="1" t="s">
        <v>100</v>
      </c>
      <c r="H295" s="1">
        <v>2018</v>
      </c>
      <c r="I295" s="1">
        <v>1</v>
      </c>
    </row>
    <row r="296" spans="1:9" x14ac:dyDescent="0.5">
      <c r="A296" t="s">
        <v>2</v>
      </c>
      <c r="B296" s="1">
        <v>10</v>
      </c>
      <c r="C296" s="1">
        <v>98.44</v>
      </c>
      <c r="D296" t="s">
        <v>73</v>
      </c>
      <c r="E296" s="1">
        <v>3</v>
      </c>
      <c r="F296" s="1">
        <v>91.6</v>
      </c>
      <c r="G296" s="1" t="s">
        <v>100</v>
      </c>
      <c r="H296" s="1">
        <v>2018</v>
      </c>
      <c r="I296" s="1" t="s">
        <v>5</v>
      </c>
    </row>
    <row r="297" spans="1:9" x14ac:dyDescent="0.5">
      <c r="A297" t="s">
        <v>2</v>
      </c>
      <c r="B297" s="1">
        <v>11</v>
      </c>
      <c r="C297" s="1">
        <v>96.81</v>
      </c>
      <c r="D297" t="s">
        <v>0</v>
      </c>
      <c r="E297" s="1">
        <v>9</v>
      </c>
      <c r="F297" s="1">
        <v>93.91</v>
      </c>
      <c r="G297" s="1" t="s">
        <v>100</v>
      </c>
      <c r="H297" s="1">
        <v>2018</v>
      </c>
      <c r="I297" s="1" t="s">
        <v>6</v>
      </c>
    </row>
    <row r="298" spans="1:9" x14ac:dyDescent="0.5">
      <c r="A298" t="s">
        <v>2</v>
      </c>
      <c r="B298" s="1">
        <v>6</v>
      </c>
      <c r="C298" s="1">
        <v>98.41</v>
      </c>
      <c r="D298" t="s">
        <v>1</v>
      </c>
      <c r="E298" s="1">
        <v>11</v>
      </c>
      <c r="F298" s="1">
        <v>103.81</v>
      </c>
      <c r="G298" s="1" t="s">
        <v>100</v>
      </c>
      <c r="H298" s="1">
        <v>2018</v>
      </c>
      <c r="I298" s="1" t="s">
        <v>7</v>
      </c>
    </row>
    <row r="299" spans="1:9" x14ac:dyDescent="0.5">
      <c r="A299" t="s">
        <v>2</v>
      </c>
      <c r="B299" s="1">
        <v>6</v>
      </c>
      <c r="C299" s="1">
        <v>94.93</v>
      </c>
      <c r="D299" t="s">
        <v>27</v>
      </c>
      <c r="E299" s="1">
        <v>0</v>
      </c>
      <c r="F299" s="1">
        <v>79.290000000000006</v>
      </c>
      <c r="G299" s="21" t="s">
        <v>100</v>
      </c>
      <c r="H299" s="22">
        <v>2019</v>
      </c>
      <c r="I299" s="22">
        <v>1</v>
      </c>
    </row>
    <row r="300" spans="1:9" x14ac:dyDescent="0.5">
      <c r="A300" t="s">
        <v>2</v>
      </c>
      <c r="B300" s="1">
        <v>5</v>
      </c>
      <c r="C300" s="1">
        <v>98.03</v>
      </c>
      <c r="D300" t="s">
        <v>80</v>
      </c>
      <c r="E300" s="1">
        <v>8</v>
      </c>
      <c r="F300" s="1">
        <v>95.53</v>
      </c>
      <c r="G300" s="21" t="s">
        <v>100</v>
      </c>
      <c r="H300" s="22">
        <v>2019</v>
      </c>
      <c r="I300" s="1" t="s">
        <v>5</v>
      </c>
    </row>
    <row r="301" spans="1:9" x14ac:dyDescent="0.5">
      <c r="A301" s="20" t="s">
        <v>54</v>
      </c>
      <c r="B301" s="1">
        <v>6</v>
      </c>
      <c r="C301" s="1">
        <v>102.45</v>
      </c>
      <c r="D301" t="s">
        <v>49</v>
      </c>
      <c r="E301" s="1">
        <v>2</v>
      </c>
      <c r="F301" s="1">
        <v>85.78</v>
      </c>
      <c r="G301" s="1" t="s">
        <v>103</v>
      </c>
      <c r="H301" s="1">
        <v>2018</v>
      </c>
      <c r="I301" s="1">
        <v>1</v>
      </c>
    </row>
    <row r="302" spans="1:9" x14ac:dyDescent="0.5">
      <c r="A302" s="20" t="s">
        <v>54</v>
      </c>
      <c r="B302" s="1">
        <v>6</v>
      </c>
      <c r="C302" s="1">
        <v>100.6</v>
      </c>
      <c r="D302" t="s">
        <v>63</v>
      </c>
      <c r="E302" s="1">
        <v>3</v>
      </c>
      <c r="F302" s="1">
        <v>85.52</v>
      </c>
      <c r="G302" s="1" t="s">
        <v>103</v>
      </c>
      <c r="H302" s="1">
        <v>2016</v>
      </c>
      <c r="I302" s="1">
        <v>1</v>
      </c>
    </row>
    <row r="303" spans="1:9" x14ac:dyDescent="0.5">
      <c r="A303" s="19" t="s">
        <v>54</v>
      </c>
      <c r="B303" s="1">
        <v>6</v>
      </c>
      <c r="C303" s="1">
        <v>102.18</v>
      </c>
      <c r="D303" s="21" t="s">
        <v>53</v>
      </c>
      <c r="E303" s="1">
        <v>3</v>
      </c>
      <c r="F303" s="1">
        <v>85.72</v>
      </c>
      <c r="G303" s="19" t="s">
        <v>103</v>
      </c>
      <c r="H303" s="1">
        <v>2015</v>
      </c>
      <c r="I303" s="1">
        <v>1</v>
      </c>
    </row>
    <row r="304" spans="1:9" x14ac:dyDescent="0.5">
      <c r="A304" s="20" t="s">
        <v>2</v>
      </c>
      <c r="B304" s="1">
        <v>11</v>
      </c>
      <c r="C304" s="1">
        <v>97.72</v>
      </c>
      <c r="D304" t="s">
        <v>0</v>
      </c>
      <c r="E304" s="1">
        <v>4</v>
      </c>
      <c r="F304" s="1">
        <v>93.33</v>
      </c>
      <c r="G304" s="1" t="s">
        <v>103</v>
      </c>
      <c r="H304" s="1">
        <v>2018</v>
      </c>
      <c r="I304" s="1" t="s">
        <v>7</v>
      </c>
    </row>
    <row r="305" spans="1:9" x14ac:dyDescent="0.5">
      <c r="A305" s="20" t="s">
        <v>2</v>
      </c>
      <c r="B305" s="1">
        <v>10</v>
      </c>
      <c r="C305" s="1">
        <v>105.87</v>
      </c>
      <c r="D305" t="s">
        <v>4</v>
      </c>
      <c r="E305" s="1">
        <v>4</v>
      </c>
      <c r="F305" s="1">
        <v>96.94</v>
      </c>
      <c r="G305" s="1" t="s">
        <v>103</v>
      </c>
      <c r="H305" s="1">
        <v>2018</v>
      </c>
      <c r="I305" s="1" t="s">
        <v>5</v>
      </c>
    </row>
    <row r="306" spans="1:9" x14ac:dyDescent="0.5">
      <c r="A306" s="20" t="s">
        <v>54</v>
      </c>
      <c r="B306" s="1">
        <v>6</v>
      </c>
      <c r="C306" s="1">
        <v>107.45</v>
      </c>
      <c r="D306" t="s">
        <v>26</v>
      </c>
      <c r="E306" s="1">
        <v>10</v>
      </c>
      <c r="F306" s="1">
        <v>107.63</v>
      </c>
      <c r="G306" s="1" t="s">
        <v>103</v>
      </c>
      <c r="H306" s="1">
        <v>2016</v>
      </c>
      <c r="I306" s="1" t="s">
        <v>5</v>
      </c>
    </row>
    <row r="307" spans="1:9" x14ac:dyDescent="0.5">
      <c r="A307" s="20" t="s">
        <v>54</v>
      </c>
      <c r="B307" s="1">
        <v>7</v>
      </c>
      <c r="C307" s="1">
        <v>93.31</v>
      </c>
      <c r="D307" s="19" t="s">
        <v>52</v>
      </c>
      <c r="E307" s="1">
        <v>8</v>
      </c>
      <c r="F307" s="1">
        <v>91.49</v>
      </c>
      <c r="G307" s="19" t="s">
        <v>103</v>
      </c>
      <c r="H307" s="1">
        <v>2015</v>
      </c>
      <c r="I307" s="1" t="s">
        <v>5</v>
      </c>
    </row>
    <row r="308" spans="1:9" x14ac:dyDescent="0.5">
      <c r="A308" s="20" t="s">
        <v>2</v>
      </c>
      <c r="B308" s="1">
        <v>10</v>
      </c>
      <c r="C308" s="1">
        <v>102.76</v>
      </c>
      <c r="D308" t="s">
        <v>69</v>
      </c>
      <c r="E308" s="1">
        <v>3</v>
      </c>
      <c r="F308" s="1">
        <v>91.52</v>
      </c>
      <c r="G308" s="1" t="s">
        <v>103</v>
      </c>
      <c r="H308" s="1">
        <v>2018</v>
      </c>
      <c r="I308" s="1" t="s">
        <v>6</v>
      </c>
    </row>
    <row r="309" spans="1:9" x14ac:dyDescent="0.5">
      <c r="A309" t="s">
        <v>2</v>
      </c>
      <c r="B309" s="1">
        <v>10</v>
      </c>
      <c r="C309" s="1">
        <v>100.2</v>
      </c>
      <c r="D309" t="s">
        <v>3</v>
      </c>
      <c r="E309" s="1">
        <v>8</v>
      </c>
      <c r="F309" s="1">
        <v>93.96</v>
      </c>
      <c r="G309" s="1" t="s">
        <v>51</v>
      </c>
      <c r="H309" s="1">
        <v>2018</v>
      </c>
      <c r="I309" s="1" t="s">
        <v>5</v>
      </c>
    </row>
    <row r="310" spans="1:9" x14ac:dyDescent="0.5">
      <c r="A310" t="s">
        <v>95</v>
      </c>
      <c r="B310" s="1">
        <v>3</v>
      </c>
      <c r="C310" s="1">
        <v>78.930000000000007</v>
      </c>
      <c r="D310" s="8" t="s">
        <v>3</v>
      </c>
      <c r="E310" s="1">
        <v>6</v>
      </c>
      <c r="F310" s="1">
        <v>97.62</v>
      </c>
      <c r="G310" s="1" t="s">
        <v>51</v>
      </c>
      <c r="H310" s="1">
        <v>2019</v>
      </c>
      <c r="I310" s="1">
        <v>1</v>
      </c>
    </row>
    <row r="311" spans="1:9" x14ac:dyDescent="0.5">
      <c r="A311" t="s">
        <v>96</v>
      </c>
      <c r="B311" s="1">
        <v>0</v>
      </c>
      <c r="C311" s="1">
        <v>84.28</v>
      </c>
      <c r="D311" t="s">
        <v>69</v>
      </c>
      <c r="E311" s="1">
        <v>6</v>
      </c>
      <c r="F311" s="1">
        <v>99.1</v>
      </c>
      <c r="G311" s="1" t="s">
        <v>51</v>
      </c>
      <c r="H311" s="1">
        <v>2018</v>
      </c>
      <c r="I311" s="1">
        <v>1</v>
      </c>
    </row>
    <row r="312" spans="1:9" x14ac:dyDescent="0.5">
      <c r="A312" s="16" t="s">
        <v>46</v>
      </c>
      <c r="B312" s="17">
        <v>1</v>
      </c>
      <c r="C312" s="17">
        <v>80.06</v>
      </c>
      <c r="D312" s="16" t="s">
        <v>45</v>
      </c>
      <c r="E312" s="17">
        <v>6</v>
      </c>
      <c r="F312" s="17">
        <v>103.7</v>
      </c>
      <c r="G312" s="1" t="s">
        <v>47</v>
      </c>
      <c r="H312" s="1">
        <v>2013</v>
      </c>
      <c r="I312" s="1">
        <v>1</v>
      </c>
    </row>
    <row r="313" spans="1:9" x14ac:dyDescent="0.5">
      <c r="A313" s="16" t="s">
        <v>75</v>
      </c>
      <c r="B313" s="17">
        <v>6</v>
      </c>
      <c r="C313" s="17">
        <v>78.23</v>
      </c>
      <c r="D313" s="16" t="s">
        <v>30</v>
      </c>
      <c r="E313" s="17">
        <v>4</v>
      </c>
      <c r="F313" s="17">
        <v>69.900000000000006</v>
      </c>
      <c r="G313" s="1" t="s">
        <v>47</v>
      </c>
      <c r="H313" s="1">
        <v>2013</v>
      </c>
      <c r="I313" s="1">
        <v>1</v>
      </c>
    </row>
    <row r="314" spans="1:9" x14ac:dyDescent="0.5">
      <c r="A314" s="16" t="s">
        <v>75</v>
      </c>
      <c r="B314" s="17">
        <v>2</v>
      </c>
      <c r="C314" s="17">
        <v>94.36</v>
      </c>
      <c r="D314" s="16" t="s">
        <v>50</v>
      </c>
      <c r="E314" s="17">
        <v>8</v>
      </c>
      <c r="F314" s="17">
        <v>108.31</v>
      </c>
      <c r="G314" s="1" t="s">
        <v>47</v>
      </c>
      <c r="H314" s="1">
        <v>2013</v>
      </c>
      <c r="I314" s="1" t="s">
        <v>5</v>
      </c>
    </row>
    <row r="315" spans="1:9" x14ac:dyDescent="0.5">
      <c r="A315" s="19" t="s">
        <v>75</v>
      </c>
      <c r="B315" s="6">
        <v>2</v>
      </c>
      <c r="C315" s="6">
        <v>86.28</v>
      </c>
      <c r="D315" s="19" t="s">
        <v>50</v>
      </c>
      <c r="E315" s="6">
        <v>6</v>
      </c>
      <c r="F315" s="6">
        <v>102.85</v>
      </c>
      <c r="G315" s="1" t="s">
        <v>47</v>
      </c>
      <c r="H315" s="1">
        <v>2014</v>
      </c>
      <c r="I315" s="1">
        <v>1</v>
      </c>
    </row>
    <row r="316" spans="1:9" x14ac:dyDescent="0.5">
      <c r="A316" s="19" t="s">
        <v>75</v>
      </c>
      <c r="B316" s="6">
        <v>0</v>
      </c>
      <c r="C316" s="6">
        <v>85.81</v>
      </c>
      <c r="D316" s="19" t="s">
        <v>54</v>
      </c>
      <c r="E316" s="6">
        <v>6</v>
      </c>
      <c r="F316" s="6">
        <v>95.13</v>
      </c>
      <c r="G316" s="1" t="s">
        <v>47</v>
      </c>
      <c r="H316" s="1">
        <v>2015</v>
      </c>
      <c r="I316" s="1">
        <v>1</v>
      </c>
    </row>
    <row r="317" spans="1:9" x14ac:dyDescent="0.5">
      <c r="A317" s="19" t="s">
        <v>75</v>
      </c>
      <c r="B317" s="1">
        <v>6</v>
      </c>
      <c r="C317" s="1">
        <v>98.61</v>
      </c>
      <c r="D317" t="s">
        <v>68</v>
      </c>
      <c r="E317" s="1">
        <v>2</v>
      </c>
      <c r="F317" s="1">
        <v>92.44</v>
      </c>
      <c r="G317" s="1" t="s">
        <v>77</v>
      </c>
      <c r="H317" s="1">
        <v>2014</v>
      </c>
      <c r="I317" s="1">
        <v>1</v>
      </c>
    </row>
    <row r="318" spans="1:9" x14ac:dyDescent="0.5">
      <c r="A318" t="s">
        <v>75</v>
      </c>
      <c r="B318" s="1">
        <v>3</v>
      </c>
      <c r="C318" s="1">
        <v>101.88</v>
      </c>
      <c r="D318" s="19" t="s">
        <v>54</v>
      </c>
      <c r="E318" s="1">
        <v>8</v>
      </c>
      <c r="F318" s="1">
        <v>118.21</v>
      </c>
      <c r="G318" s="1" t="s">
        <v>77</v>
      </c>
      <c r="H318" s="1">
        <v>2014</v>
      </c>
      <c r="I318" s="1" t="s">
        <v>5</v>
      </c>
    </row>
    <row r="319" spans="1:9" x14ac:dyDescent="0.5">
      <c r="A319" t="s">
        <v>75</v>
      </c>
      <c r="B319" s="1">
        <v>2</v>
      </c>
      <c r="C319" s="1">
        <v>79.040000000000006</v>
      </c>
      <c r="D319" t="s">
        <v>69</v>
      </c>
      <c r="E319" s="1">
        <v>6</v>
      </c>
      <c r="F319" s="1">
        <v>89.43</v>
      </c>
      <c r="G319" s="1" t="s">
        <v>77</v>
      </c>
      <c r="H319" s="1">
        <v>2015</v>
      </c>
      <c r="I319" s="1">
        <v>1</v>
      </c>
    </row>
    <row r="320" spans="1:9" x14ac:dyDescent="0.5">
      <c r="A320" s="20" t="s">
        <v>75</v>
      </c>
      <c r="B320" s="1">
        <v>3</v>
      </c>
      <c r="C320" s="1">
        <v>89.98</v>
      </c>
      <c r="D320" s="19" t="s">
        <v>26</v>
      </c>
      <c r="E320" s="1">
        <v>6</v>
      </c>
      <c r="F320" s="1">
        <v>91.89</v>
      </c>
      <c r="G320" s="19" t="s">
        <v>103</v>
      </c>
      <c r="H320" s="1">
        <v>2015</v>
      </c>
      <c r="I320" s="1">
        <v>1</v>
      </c>
    </row>
    <row r="321" spans="1:9" x14ac:dyDescent="0.5">
      <c r="A321" s="19" t="s">
        <v>69</v>
      </c>
      <c r="B321" s="6">
        <v>6</v>
      </c>
      <c r="C321" s="6">
        <v>94.93</v>
      </c>
      <c r="D321" s="19" t="s">
        <v>74</v>
      </c>
      <c r="E321" s="6">
        <v>0</v>
      </c>
      <c r="F321" s="6">
        <v>72.52</v>
      </c>
      <c r="G321" s="1" t="s">
        <v>47</v>
      </c>
      <c r="H321" s="1">
        <v>2014</v>
      </c>
      <c r="I321" s="1">
        <v>1</v>
      </c>
    </row>
    <row r="322" spans="1:9" x14ac:dyDescent="0.5">
      <c r="A322" s="19" t="s">
        <v>69</v>
      </c>
      <c r="B322" s="6">
        <v>6</v>
      </c>
      <c r="C322" s="6">
        <v>92.85</v>
      </c>
      <c r="D322" s="19" t="s">
        <v>74</v>
      </c>
      <c r="E322" s="6">
        <v>1</v>
      </c>
      <c r="F322" s="6">
        <v>84.7</v>
      </c>
      <c r="G322" s="1" t="s">
        <v>47</v>
      </c>
      <c r="H322" s="1">
        <v>2015</v>
      </c>
      <c r="I322" s="1">
        <v>1</v>
      </c>
    </row>
    <row r="323" spans="1:9" x14ac:dyDescent="0.5">
      <c r="A323" s="19" t="s">
        <v>69</v>
      </c>
      <c r="B323" s="6">
        <v>8</v>
      </c>
      <c r="C323" s="6">
        <v>96.78</v>
      </c>
      <c r="D323" s="19" t="s">
        <v>26</v>
      </c>
      <c r="E323" s="6">
        <v>6</v>
      </c>
      <c r="F323" s="6">
        <v>97.02</v>
      </c>
      <c r="G323" s="1" t="s">
        <v>47</v>
      </c>
      <c r="H323" s="1">
        <v>2015</v>
      </c>
      <c r="I323" s="1" t="s">
        <v>5</v>
      </c>
    </row>
    <row r="324" spans="1:9" x14ac:dyDescent="0.5">
      <c r="A324" s="20" t="s">
        <v>69</v>
      </c>
      <c r="B324" s="17">
        <v>6</v>
      </c>
      <c r="C324" s="17">
        <v>99.61</v>
      </c>
      <c r="D324" s="20" t="s">
        <v>3</v>
      </c>
      <c r="E324" s="17">
        <v>2</v>
      </c>
      <c r="F324" s="17">
        <v>92</v>
      </c>
      <c r="G324" s="1" t="s">
        <v>47</v>
      </c>
      <c r="H324" s="6">
        <v>2016</v>
      </c>
      <c r="I324" s="1">
        <v>1</v>
      </c>
    </row>
    <row r="325" spans="1:9" x14ac:dyDescent="0.5">
      <c r="A325" s="20" t="s">
        <v>69</v>
      </c>
      <c r="B325" s="17">
        <v>10</v>
      </c>
      <c r="C325" s="17">
        <v>95.6</v>
      </c>
      <c r="D325" s="20" t="s">
        <v>70</v>
      </c>
      <c r="E325" s="17">
        <v>4</v>
      </c>
      <c r="F325" s="17">
        <v>91.17</v>
      </c>
      <c r="G325" s="6" t="s">
        <v>47</v>
      </c>
      <c r="H325" s="6">
        <v>2016</v>
      </c>
      <c r="I325" s="1" t="s">
        <v>5</v>
      </c>
    </row>
    <row r="326" spans="1:9" x14ac:dyDescent="0.5">
      <c r="A326" s="19" t="s">
        <v>69</v>
      </c>
      <c r="B326" s="6">
        <v>6</v>
      </c>
      <c r="C326" s="6">
        <v>90.94</v>
      </c>
      <c r="D326" s="19" t="s">
        <v>66</v>
      </c>
      <c r="E326" s="6">
        <v>8</v>
      </c>
      <c r="F326" s="6">
        <v>90.61</v>
      </c>
      <c r="G326" s="1" t="s">
        <v>47</v>
      </c>
      <c r="H326" s="1">
        <v>2014</v>
      </c>
      <c r="I326" s="1" t="s">
        <v>5</v>
      </c>
    </row>
    <row r="327" spans="1:9" x14ac:dyDescent="0.5">
      <c r="A327" s="19" t="s">
        <v>69</v>
      </c>
      <c r="B327" s="6">
        <v>7</v>
      </c>
      <c r="C327" s="6">
        <v>94.72</v>
      </c>
      <c r="D327" s="19" t="s">
        <v>50</v>
      </c>
      <c r="E327" s="6">
        <v>10</v>
      </c>
      <c r="F327" s="6">
        <v>98.32</v>
      </c>
      <c r="G327" s="1" t="s">
        <v>47</v>
      </c>
      <c r="H327" s="1">
        <v>2015</v>
      </c>
      <c r="I327" s="1" t="s">
        <v>6</v>
      </c>
    </row>
    <row r="328" spans="1:9" x14ac:dyDescent="0.5">
      <c r="A328" s="20" t="s">
        <v>69</v>
      </c>
      <c r="B328" s="17">
        <v>6</v>
      </c>
      <c r="C328" s="17">
        <v>99.82</v>
      </c>
      <c r="D328" s="20" t="s">
        <v>54</v>
      </c>
      <c r="E328" s="17">
        <v>11</v>
      </c>
      <c r="F328" s="17">
        <v>105.92</v>
      </c>
      <c r="G328" s="1" t="s">
        <v>47</v>
      </c>
      <c r="H328" s="6">
        <v>2016</v>
      </c>
      <c r="I328" s="1" t="s">
        <v>6</v>
      </c>
    </row>
    <row r="329" spans="1:9" x14ac:dyDescent="0.5">
      <c r="A329" s="19" t="s">
        <v>69</v>
      </c>
      <c r="B329" s="1">
        <v>6</v>
      </c>
      <c r="C329" s="1">
        <v>97.08</v>
      </c>
      <c r="D329" t="s">
        <v>30</v>
      </c>
      <c r="E329" s="1">
        <v>1</v>
      </c>
      <c r="F329" s="1">
        <v>84.35</v>
      </c>
      <c r="G329" s="1" t="s">
        <v>77</v>
      </c>
      <c r="H329" s="1">
        <v>2014</v>
      </c>
      <c r="I329" s="1">
        <v>1</v>
      </c>
    </row>
    <row r="330" spans="1:9" x14ac:dyDescent="0.5">
      <c r="A330" t="s">
        <v>69</v>
      </c>
      <c r="B330" s="1">
        <v>6</v>
      </c>
      <c r="C330" s="1">
        <v>89.43</v>
      </c>
      <c r="D330" t="s">
        <v>75</v>
      </c>
      <c r="E330" s="1">
        <v>2</v>
      </c>
      <c r="F330" s="1">
        <v>79.040000000000006</v>
      </c>
      <c r="G330" s="1" t="s">
        <v>77</v>
      </c>
      <c r="H330" s="1">
        <v>2015</v>
      </c>
      <c r="I330" s="1">
        <v>1</v>
      </c>
    </row>
    <row r="331" spans="1:9" x14ac:dyDescent="0.5">
      <c r="A331" t="s">
        <v>69</v>
      </c>
      <c r="B331" s="1">
        <v>6</v>
      </c>
      <c r="C331" s="1">
        <v>90.94</v>
      </c>
      <c r="D331" t="s">
        <v>76</v>
      </c>
      <c r="E331" s="1">
        <v>4</v>
      </c>
      <c r="F331" s="1">
        <v>87.12</v>
      </c>
      <c r="G331" s="1" t="s">
        <v>77</v>
      </c>
      <c r="H331" s="1">
        <v>2016</v>
      </c>
      <c r="I331" s="1">
        <v>1</v>
      </c>
    </row>
    <row r="332" spans="1:9" x14ac:dyDescent="0.5">
      <c r="A332" t="s">
        <v>69</v>
      </c>
      <c r="B332" s="1">
        <v>10</v>
      </c>
      <c r="C332" s="1">
        <v>109.83</v>
      </c>
      <c r="D332" t="s">
        <v>61</v>
      </c>
      <c r="E332" s="1">
        <v>2</v>
      </c>
      <c r="F332" s="1">
        <v>109.57</v>
      </c>
      <c r="G332" s="1" t="s">
        <v>77</v>
      </c>
      <c r="H332" s="1">
        <v>2016</v>
      </c>
      <c r="I332" s="1" t="s">
        <v>5</v>
      </c>
    </row>
    <row r="333" spans="1:9" x14ac:dyDescent="0.5">
      <c r="A333" t="s">
        <v>69</v>
      </c>
      <c r="B333" s="1">
        <v>5</v>
      </c>
      <c r="C333" s="1">
        <v>97.75</v>
      </c>
      <c r="D333" t="s">
        <v>54</v>
      </c>
      <c r="E333" s="1">
        <v>11</v>
      </c>
      <c r="F333" s="1">
        <v>97.22</v>
      </c>
      <c r="G333" s="1" t="s">
        <v>77</v>
      </c>
      <c r="H333" s="1">
        <v>2016</v>
      </c>
      <c r="I333" s="1" t="s">
        <v>6</v>
      </c>
    </row>
    <row r="334" spans="1:9" x14ac:dyDescent="0.5">
      <c r="A334" t="s">
        <v>69</v>
      </c>
      <c r="B334" s="1">
        <v>6</v>
      </c>
      <c r="C334" s="1">
        <v>100.24</v>
      </c>
      <c r="D334" t="s">
        <v>70</v>
      </c>
      <c r="E334" s="1">
        <v>0</v>
      </c>
      <c r="F334" s="1">
        <v>98.76</v>
      </c>
      <c r="G334" s="1" t="s">
        <v>77</v>
      </c>
      <c r="H334" s="1">
        <v>2017</v>
      </c>
      <c r="I334" s="1">
        <v>1</v>
      </c>
    </row>
    <row r="335" spans="1:9" x14ac:dyDescent="0.5">
      <c r="A335" t="s">
        <v>69</v>
      </c>
      <c r="B335" s="1">
        <v>4</v>
      </c>
      <c r="C335" s="1">
        <v>99.43</v>
      </c>
      <c r="D335" t="s">
        <v>80</v>
      </c>
      <c r="E335" s="1">
        <v>10</v>
      </c>
      <c r="F335" s="1">
        <v>97.7</v>
      </c>
      <c r="G335" s="1" t="s">
        <v>77</v>
      </c>
      <c r="H335" s="1">
        <v>2017</v>
      </c>
      <c r="I335" s="1" t="s">
        <v>5</v>
      </c>
    </row>
    <row r="336" spans="1:9" x14ac:dyDescent="0.5">
      <c r="A336" t="s">
        <v>69</v>
      </c>
      <c r="B336" s="1">
        <v>7</v>
      </c>
      <c r="C336" s="1">
        <v>87.86</v>
      </c>
      <c r="D336" s="19" t="s">
        <v>26</v>
      </c>
      <c r="E336" s="1">
        <v>8</v>
      </c>
      <c r="F336" s="1">
        <v>93.83</v>
      </c>
      <c r="G336" s="1" t="s">
        <v>77</v>
      </c>
      <c r="H336" s="1">
        <v>2014</v>
      </c>
      <c r="I336" s="1" t="s">
        <v>5</v>
      </c>
    </row>
    <row r="337" spans="1:9" x14ac:dyDescent="0.5">
      <c r="A337" t="s">
        <v>69</v>
      </c>
      <c r="B337" s="1">
        <v>2</v>
      </c>
      <c r="C337" s="1">
        <v>88.27</v>
      </c>
      <c r="D337" t="s">
        <v>26</v>
      </c>
      <c r="E337" s="1">
        <v>8</v>
      </c>
      <c r="F337" s="1">
        <v>94.85</v>
      </c>
      <c r="G337" s="1" t="s">
        <v>77</v>
      </c>
      <c r="H337" s="1">
        <v>2015</v>
      </c>
      <c r="I337" s="1" t="s">
        <v>5</v>
      </c>
    </row>
    <row r="338" spans="1:9" x14ac:dyDescent="0.5">
      <c r="A338" t="s">
        <v>69</v>
      </c>
      <c r="B338" s="1">
        <v>6</v>
      </c>
      <c r="C338" s="1">
        <v>99.1</v>
      </c>
      <c r="D338" t="s">
        <v>96</v>
      </c>
      <c r="E338" s="1">
        <v>0</v>
      </c>
      <c r="F338" s="1">
        <v>84.28</v>
      </c>
      <c r="G338" s="1" t="s">
        <v>51</v>
      </c>
      <c r="H338" s="1">
        <v>2018</v>
      </c>
      <c r="I338" s="1">
        <v>1</v>
      </c>
    </row>
    <row r="339" spans="1:9" x14ac:dyDescent="0.5">
      <c r="A339" t="s">
        <v>69</v>
      </c>
      <c r="B339" s="1">
        <v>6</v>
      </c>
      <c r="C339" s="1">
        <v>87.82</v>
      </c>
      <c r="D339" t="s">
        <v>70</v>
      </c>
      <c r="E339" s="1">
        <v>2</v>
      </c>
      <c r="F339" s="1">
        <v>76.59</v>
      </c>
      <c r="G339" s="1" t="s">
        <v>51</v>
      </c>
      <c r="H339" s="1">
        <v>2017</v>
      </c>
      <c r="I339" s="1">
        <v>1</v>
      </c>
    </row>
    <row r="340" spans="1:9" x14ac:dyDescent="0.5">
      <c r="A340" t="s">
        <v>69</v>
      </c>
      <c r="B340" s="1">
        <v>10</v>
      </c>
      <c r="C340" s="1">
        <v>89.82</v>
      </c>
      <c r="D340" t="s">
        <v>78</v>
      </c>
      <c r="E340" s="1">
        <v>9</v>
      </c>
      <c r="F340" s="1">
        <v>88.88</v>
      </c>
      <c r="G340" s="1" t="s">
        <v>51</v>
      </c>
      <c r="H340" s="1">
        <v>2017</v>
      </c>
      <c r="I340" s="1" t="s">
        <v>5</v>
      </c>
    </row>
    <row r="341" spans="1:9" x14ac:dyDescent="0.5">
      <c r="A341" t="s">
        <v>69</v>
      </c>
      <c r="B341" s="1">
        <v>11</v>
      </c>
      <c r="C341" s="1">
        <v>95.27</v>
      </c>
      <c r="D341" t="s">
        <v>80</v>
      </c>
      <c r="E341" s="1">
        <v>4</v>
      </c>
      <c r="F341" s="1">
        <v>92.68</v>
      </c>
      <c r="G341" s="1" t="s">
        <v>51</v>
      </c>
      <c r="H341" s="1">
        <v>2017</v>
      </c>
      <c r="I341" s="1" t="s">
        <v>6</v>
      </c>
    </row>
    <row r="342" spans="1:9" x14ac:dyDescent="0.5">
      <c r="A342" t="s">
        <v>69</v>
      </c>
      <c r="B342" s="1">
        <v>8</v>
      </c>
      <c r="C342" s="1">
        <v>99.74</v>
      </c>
      <c r="D342" t="s">
        <v>50</v>
      </c>
      <c r="E342" s="1">
        <v>11</v>
      </c>
      <c r="F342" s="1">
        <v>98.88</v>
      </c>
      <c r="G342" s="1" t="s">
        <v>51</v>
      </c>
      <c r="H342" s="1">
        <v>2017</v>
      </c>
      <c r="I342" s="1" t="s">
        <v>7</v>
      </c>
    </row>
    <row r="343" spans="1:9" x14ac:dyDescent="0.5">
      <c r="A343" s="19" t="s">
        <v>69</v>
      </c>
      <c r="B343" s="1">
        <v>10</v>
      </c>
      <c r="C343" s="1">
        <v>101.91</v>
      </c>
      <c r="D343" t="s">
        <v>0</v>
      </c>
      <c r="E343" s="1">
        <v>4</v>
      </c>
      <c r="F343" s="1">
        <v>97.16</v>
      </c>
      <c r="G343" s="1" t="s">
        <v>51</v>
      </c>
      <c r="H343" s="1">
        <v>2018</v>
      </c>
      <c r="I343" s="1" t="s">
        <v>5</v>
      </c>
    </row>
    <row r="344" spans="1:9" x14ac:dyDescent="0.5">
      <c r="A344" s="19" t="s">
        <v>69</v>
      </c>
      <c r="B344" s="1">
        <v>11</v>
      </c>
      <c r="C344" s="1">
        <v>104.42</v>
      </c>
      <c r="D344" t="s">
        <v>2</v>
      </c>
      <c r="E344" s="1">
        <v>7</v>
      </c>
      <c r="F344" s="1">
        <v>103.47</v>
      </c>
      <c r="G344" s="1" t="s">
        <v>51</v>
      </c>
      <c r="H344" s="1">
        <v>2018</v>
      </c>
      <c r="I344" s="1" t="s">
        <v>6</v>
      </c>
    </row>
    <row r="345" spans="1:9" x14ac:dyDescent="0.5">
      <c r="A345" s="19" t="s">
        <v>69</v>
      </c>
      <c r="B345" s="1">
        <v>11</v>
      </c>
      <c r="C345" s="1">
        <v>97.7</v>
      </c>
      <c r="D345" t="s">
        <v>78</v>
      </c>
      <c r="E345" s="1">
        <v>8</v>
      </c>
      <c r="F345" s="1">
        <v>99.17</v>
      </c>
      <c r="G345" s="1" t="s">
        <v>51</v>
      </c>
      <c r="H345" s="1">
        <v>2018</v>
      </c>
      <c r="I345" s="1" t="s">
        <v>7</v>
      </c>
    </row>
    <row r="346" spans="1:9" x14ac:dyDescent="0.5">
      <c r="A346" s="8" t="s">
        <v>69</v>
      </c>
      <c r="B346" s="1">
        <v>6</v>
      </c>
      <c r="C346" s="1">
        <v>82.24</v>
      </c>
      <c r="D346" t="s">
        <v>61</v>
      </c>
      <c r="E346" s="1">
        <v>4</v>
      </c>
      <c r="F346" s="1">
        <v>83.8</v>
      </c>
      <c r="G346" s="1" t="s">
        <v>51</v>
      </c>
      <c r="H346" s="1">
        <v>2019</v>
      </c>
      <c r="I346" s="1">
        <v>1</v>
      </c>
    </row>
    <row r="347" spans="1:9" x14ac:dyDescent="0.5">
      <c r="A347" s="8" t="s">
        <v>69</v>
      </c>
      <c r="B347" s="1">
        <v>8</v>
      </c>
      <c r="C347" s="1">
        <v>94.91</v>
      </c>
      <c r="D347" s="8" t="s">
        <v>0</v>
      </c>
      <c r="E347" s="1">
        <v>6</v>
      </c>
      <c r="F347" s="1">
        <v>94.4</v>
      </c>
      <c r="G347" s="1" t="s">
        <v>51</v>
      </c>
      <c r="H347" s="1">
        <v>2019</v>
      </c>
      <c r="I347" s="1" t="s">
        <v>5</v>
      </c>
    </row>
    <row r="348" spans="1:9" x14ac:dyDescent="0.5">
      <c r="A348" s="8" t="s">
        <v>69</v>
      </c>
      <c r="B348" s="1">
        <v>0</v>
      </c>
      <c r="C348" s="1">
        <v>82.61</v>
      </c>
      <c r="D348" s="8" t="s">
        <v>2</v>
      </c>
      <c r="E348" s="1">
        <v>8</v>
      </c>
      <c r="F348" s="1">
        <v>96.97</v>
      </c>
      <c r="G348" s="1" t="s">
        <v>51</v>
      </c>
      <c r="H348" s="1">
        <v>2019</v>
      </c>
      <c r="I348" s="1" t="s">
        <v>6</v>
      </c>
    </row>
    <row r="349" spans="1:9" x14ac:dyDescent="0.5">
      <c r="A349" s="8" t="s">
        <v>69</v>
      </c>
      <c r="B349" s="1">
        <v>6</v>
      </c>
      <c r="C349" s="1">
        <v>94.24</v>
      </c>
      <c r="D349" s="8" t="s">
        <v>63</v>
      </c>
      <c r="E349" s="1">
        <v>1</v>
      </c>
      <c r="F349" s="1">
        <v>82.17</v>
      </c>
      <c r="G349" s="1" t="s">
        <v>29</v>
      </c>
      <c r="H349" s="1">
        <v>2019</v>
      </c>
      <c r="I349" s="1">
        <v>1</v>
      </c>
    </row>
    <row r="350" spans="1:9" x14ac:dyDescent="0.5">
      <c r="A350" s="8" t="s">
        <v>69</v>
      </c>
      <c r="B350" s="1">
        <v>4</v>
      </c>
      <c r="C350" s="1">
        <v>90.39</v>
      </c>
      <c r="D350" s="8" t="s">
        <v>26</v>
      </c>
      <c r="E350" s="1">
        <v>8</v>
      </c>
      <c r="F350" s="1">
        <v>93.09</v>
      </c>
      <c r="G350" s="1" t="s">
        <v>29</v>
      </c>
      <c r="H350" s="1">
        <v>2019</v>
      </c>
      <c r="I350" s="1" t="s">
        <v>5</v>
      </c>
    </row>
    <row r="351" spans="1:9" x14ac:dyDescent="0.5">
      <c r="A351" t="s">
        <v>69</v>
      </c>
      <c r="B351" s="1">
        <v>6</v>
      </c>
      <c r="C351" s="1">
        <v>100.37</v>
      </c>
      <c r="D351" t="s">
        <v>84</v>
      </c>
      <c r="E351" s="1">
        <v>2</v>
      </c>
      <c r="F351" s="1">
        <v>89.9</v>
      </c>
      <c r="G351" s="1" t="s">
        <v>100</v>
      </c>
      <c r="H351" s="1">
        <v>2018</v>
      </c>
      <c r="I351" s="1">
        <v>1</v>
      </c>
    </row>
    <row r="352" spans="1:9" x14ac:dyDescent="0.5">
      <c r="A352" t="s">
        <v>69</v>
      </c>
      <c r="B352" s="1">
        <v>10</v>
      </c>
      <c r="C352" s="1">
        <v>101.91</v>
      </c>
      <c r="D352" t="s">
        <v>93</v>
      </c>
      <c r="E352" s="1">
        <v>4</v>
      </c>
      <c r="F352" s="1">
        <v>87.71</v>
      </c>
      <c r="G352" s="1" t="s">
        <v>100</v>
      </c>
      <c r="H352" s="1">
        <v>2018</v>
      </c>
      <c r="I352" s="1" t="s">
        <v>5</v>
      </c>
    </row>
    <row r="353" spans="1:9" x14ac:dyDescent="0.5">
      <c r="A353" t="s">
        <v>69</v>
      </c>
      <c r="B353" s="1">
        <v>8</v>
      </c>
      <c r="C353" s="1">
        <v>101.04</v>
      </c>
      <c r="D353" t="s">
        <v>1</v>
      </c>
      <c r="E353" s="1">
        <v>11</v>
      </c>
      <c r="F353" s="1">
        <v>95.79</v>
      </c>
      <c r="G353" s="1" t="s">
        <v>100</v>
      </c>
      <c r="H353" s="1">
        <v>2018</v>
      </c>
      <c r="I353" s="1" t="s">
        <v>6</v>
      </c>
    </row>
    <row r="354" spans="1:9" x14ac:dyDescent="0.5">
      <c r="A354" t="s">
        <v>69</v>
      </c>
      <c r="B354" s="1">
        <v>5</v>
      </c>
      <c r="C354" s="1">
        <v>90.84</v>
      </c>
      <c r="D354" t="s">
        <v>73</v>
      </c>
      <c r="E354" s="1">
        <v>6</v>
      </c>
      <c r="F354" s="1">
        <v>86.03</v>
      </c>
      <c r="G354" s="21" t="s">
        <v>100</v>
      </c>
      <c r="H354" s="22">
        <v>2019</v>
      </c>
      <c r="I354" s="22">
        <v>1</v>
      </c>
    </row>
    <row r="355" spans="1:9" x14ac:dyDescent="0.5">
      <c r="A355" s="20" t="s">
        <v>69</v>
      </c>
      <c r="B355" s="1">
        <v>4</v>
      </c>
      <c r="C355" s="1">
        <v>90.52</v>
      </c>
      <c r="D355" t="s">
        <v>61</v>
      </c>
      <c r="E355" s="1">
        <v>6</v>
      </c>
      <c r="F355" s="1">
        <v>95.11</v>
      </c>
      <c r="G355" s="1" t="s">
        <v>103</v>
      </c>
      <c r="H355" s="1">
        <v>2017</v>
      </c>
      <c r="I355" s="1">
        <v>1</v>
      </c>
    </row>
    <row r="356" spans="1:9" x14ac:dyDescent="0.5">
      <c r="A356" s="19" t="s">
        <v>69</v>
      </c>
      <c r="B356" s="1">
        <v>6</v>
      </c>
      <c r="C356" s="1">
        <v>87.61</v>
      </c>
      <c r="D356" t="s">
        <v>102</v>
      </c>
      <c r="E356" s="1">
        <v>1</v>
      </c>
      <c r="F356" s="1">
        <v>77.73</v>
      </c>
      <c r="G356" s="19" t="s">
        <v>103</v>
      </c>
      <c r="H356" s="1">
        <v>2015</v>
      </c>
      <c r="I356" s="1">
        <v>1</v>
      </c>
    </row>
    <row r="357" spans="1:9" x14ac:dyDescent="0.5">
      <c r="A357" s="20" t="s">
        <v>69</v>
      </c>
      <c r="B357" s="1">
        <v>6</v>
      </c>
      <c r="C357" s="1">
        <v>94.77</v>
      </c>
      <c r="D357" t="s">
        <v>111</v>
      </c>
      <c r="E357" s="1">
        <v>3</v>
      </c>
      <c r="F357" s="1">
        <v>86.59</v>
      </c>
      <c r="G357" s="1" t="s">
        <v>103</v>
      </c>
      <c r="H357" s="1">
        <v>2018</v>
      </c>
      <c r="I357" s="1">
        <v>1</v>
      </c>
    </row>
    <row r="358" spans="1:9" x14ac:dyDescent="0.5">
      <c r="A358" s="20" t="s">
        <v>69</v>
      </c>
      <c r="B358" s="1">
        <v>6</v>
      </c>
      <c r="C358" s="1">
        <v>96.53</v>
      </c>
      <c r="D358" t="s">
        <v>30</v>
      </c>
      <c r="E358" s="1">
        <v>1</v>
      </c>
      <c r="F358" s="1">
        <v>81.09</v>
      </c>
      <c r="G358" s="1" t="s">
        <v>103</v>
      </c>
      <c r="H358" s="1">
        <v>2016</v>
      </c>
      <c r="I358" s="1">
        <v>1</v>
      </c>
    </row>
    <row r="359" spans="1:9" x14ac:dyDescent="0.5">
      <c r="A359" s="20" t="s">
        <v>69</v>
      </c>
      <c r="B359" s="1">
        <v>6</v>
      </c>
      <c r="C359" s="1">
        <v>96.13</v>
      </c>
      <c r="D359" t="s">
        <v>4</v>
      </c>
      <c r="E359" s="1">
        <v>10</v>
      </c>
      <c r="F359" s="1">
        <v>103.93</v>
      </c>
      <c r="G359" s="1" t="s">
        <v>103</v>
      </c>
      <c r="H359" s="1">
        <v>2016</v>
      </c>
      <c r="I359" s="1" t="s">
        <v>5</v>
      </c>
    </row>
    <row r="360" spans="1:9" x14ac:dyDescent="0.5">
      <c r="A360" s="20" t="s">
        <v>69</v>
      </c>
      <c r="B360" s="1">
        <v>5</v>
      </c>
      <c r="C360" s="1">
        <v>98.06</v>
      </c>
      <c r="D360" s="19" t="s">
        <v>26</v>
      </c>
      <c r="E360" s="1">
        <v>8</v>
      </c>
      <c r="F360" s="1">
        <v>99.33</v>
      </c>
      <c r="G360" s="19" t="s">
        <v>103</v>
      </c>
      <c r="H360" s="1">
        <v>2015</v>
      </c>
      <c r="I360" s="1" t="s">
        <v>5</v>
      </c>
    </row>
    <row r="361" spans="1:9" x14ac:dyDescent="0.5">
      <c r="A361" s="20" t="s">
        <v>69</v>
      </c>
      <c r="B361" s="1">
        <v>10</v>
      </c>
      <c r="C361" s="1">
        <v>93.66</v>
      </c>
      <c r="D361" t="s">
        <v>73</v>
      </c>
      <c r="E361" s="1">
        <v>3</v>
      </c>
      <c r="F361" s="1">
        <v>90.84</v>
      </c>
      <c r="G361" s="1" t="s">
        <v>103</v>
      </c>
      <c r="H361" s="1">
        <v>2018</v>
      </c>
      <c r="I361" s="1" t="s">
        <v>5</v>
      </c>
    </row>
    <row r="362" spans="1:9" x14ac:dyDescent="0.5">
      <c r="A362" s="20" t="s">
        <v>69</v>
      </c>
      <c r="B362" s="1">
        <v>3</v>
      </c>
      <c r="C362" s="1">
        <v>91.52</v>
      </c>
      <c r="D362" t="s">
        <v>2</v>
      </c>
      <c r="E362" s="1">
        <v>10</v>
      </c>
      <c r="F362" s="1">
        <v>102.76</v>
      </c>
      <c r="G362" s="1" t="s">
        <v>103</v>
      </c>
      <c r="H362" s="1">
        <v>2018</v>
      </c>
      <c r="I362" s="1" t="s">
        <v>6</v>
      </c>
    </row>
    <row r="363" spans="1:9" x14ac:dyDescent="0.5">
      <c r="A363" s="16" t="s">
        <v>50</v>
      </c>
      <c r="B363" s="17">
        <v>6</v>
      </c>
      <c r="C363" s="17">
        <v>98.19</v>
      </c>
      <c r="D363" s="16" t="s">
        <v>73</v>
      </c>
      <c r="E363" s="17">
        <v>1</v>
      </c>
      <c r="F363" s="17">
        <v>79.349999999999994</v>
      </c>
      <c r="G363" s="1" t="s">
        <v>47</v>
      </c>
      <c r="H363" s="1">
        <v>2013</v>
      </c>
      <c r="I363" s="1">
        <v>1</v>
      </c>
    </row>
    <row r="364" spans="1:9" x14ac:dyDescent="0.5">
      <c r="A364" s="16" t="s">
        <v>50</v>
      </c>
      <c r="B364" s="17">
        <v>8</v>
      </c>
      <c r="C364" s="17">
        <v>108.31</v>
      </c>
      <c r="D364" s="16" t="s">
        <v>75</v>
      </c>
      <c r="E364" s="17">
        <v>2</v>
      </c>
      <c r="F364" s="17">
        <v>94.36</v>
      </c>
      <c r="G364" s="1" t="s">
        <v>47</v>
      </c>
      <c r="H364" s="1">
        <v>2013</v>
      </c>
      <c r="I364" s="1" t="s">
        <v>5</v>
      </c>
    </row>
    <row r="365" spans="1:9" x14ac:dyDescent="0.5">
      <c r="A365" s="18" t="s">
        <v>50</v>
      </c>
      <c r="B365" s="6">
        <v>10</v>
      </c>
      <c r="C365" s="6">
        <v>109.42</v>
      </c>
      <c r="D365" s="18" t="s">
        <v>3</v>
      </c>
      <c r="E365" s="6">
        <v>6</v>
      </c>
      <c r="F365" s="6">
        <v>96.61</v>
      </c>
      <c r="G365" s="1" t="s">
        <v>47</v>
      </c>
      <c r="H365" s="1">
        <v>2013</v>
      </c>
      <c r="I365" s="1" t="s">
        <v>6</v>
      </c>
    </row>
    <row r="366" spans="1:9" x14ac:dyDescent="0.5">
      <c r="A366" s="18" t="s">
        <v>50</v>
      </c>
      <c r="B366" s="6">
        <v>10</v>
      </c>
      <c r="C366" s="6">
        <v>109.46</v>
      </c>
      <c r="D366" s="18" t="s">
        <v>54</v>
      </c>
      <c r="E366" s="6">
        <v>3</v>
      </c>
      <c r="F366" s="6">
        <v>101.4</v>
      </c>
      <c r="G366" s="1" t="s">
        <v>47</v>
      </c>
      <c r="H366" s="1">
        <v>2013</v>
      </c>
      <c r="I366" s="1" t="s">
        <v>7</v>
      </c>
    </row>
    <row r="367" spans="1:9" x14ac:dyDescent="0.5">
      <c r="A367" s="19" t="s">
        <v>50</v>
      </c>
      <c r="B367" s="6">
        <v>6</v>
      </c>
      <c r="C367" s="6">
        <v>102.85</v>
      </c>
      <c r="D367" s="19" t="s">
        <v>75</v>
      </c>
      <c r="E367" s="6">
        <v>2</v>
      </c>
      <c r="F367" s="6">
        <v>86.28</v>
      </c>
      <c r="G367" s="1" t="s">
        <v>47</v>
      </c>
      <c r="H367" s="1">
        <v>2014</v>
      </c>
      <c r="I367" s="1">
        <v>1</v>
      </c>
    </row>
    <row r="368" spans="1:9" x14ac:dyDescent="0.5">
      <c r="A368" s="19" t="s">
        <v>50</v>
      </c>
      <c r="B368" s="6">
        <v>8</v>
      </c>
      <c r="C368" s="6">
        <v>110.36</v>
      </c>
      <c r="D368" s="19" t="s">
        <v>55</v>
      </c>
      <c r="E368" s="6">
        <v>2</v>
      </c>
      <c r="F368" s="6">
        <v>101.59</v>
      </c>
      <c r="G368" s="1" t="s">
        <v>47</v>
      </c>
      <c r="H368" s="1">
        <v>2014</v>
      </c>
      <c r="I368" s="1" t="s">
        <v>5</v>
      </c>
    </row>
    <row r="369" spans="1:9" x14ac:dyDescent="0.5">
      <c r="A369" s="19" t="s">
        <v>50</v>
      </c>
      <c r="B369" s="6">
        <v>10</v>
      </c>
      <c r="C369" s="6">
        <v>106.76</v>
      </c>
      <c r="D369" s="19" t="s">
        <v>73</v>
      </c>
      <c r="E369" s="6">
        <v>4</v>
      </c>
      <c r="F369" s="6">
        <v>94.52</v>
      </c>
      <c r="G369" s="1" t="s">
        <v>47</v>
      </c>
      <c r="H369" s="1">
        <v>2014</v>
      </c>
      <c r="I369" s="1" t="s">
        <v>6</v>
      </c>
    </row>
    <row r="370" spans="1:9" x14ac:dyDescent="0.5">
      <c r="A370" s="19" t="s">
        <v>50</v>
      </c>
      <c r="B370" s="6">
        <v>11</v>
      </c>
      <c r="C370" s="6">
        <v>97.08</v>
      </c>
      <c r="D370" s="19" t="s">
        <v>66</v>
      </c>
      <c r="E370" s="6">
        <v>3</v>
      </c>
      <c r="F370" s="6">
        <v>93.18</v>
      </c>
      <c r="G370" s="1" t="s">
        <v>47</v>
      </c>
      <c r="H370" s="1">
        <v>2014</v>
      </c>
      <c r="I370" s="1" t="s">
        <v>7</v>
      </c>
    </row>
    <row r="371" spans="1:9" x14ac:dyDescent="0.5">
      <c r="A371" s="19" t="s">
        <v>50</v>
      </c>
      <c r="B371" s="6">
        <v>6</v>
      </c>
      <c r="C371" s="6">
        <v>100.34</v>
      </c>
      <c r="D371" s="19" t="s">
        <v>60</v>
      </c>
      <c r="E371" s="6">
        <v>0</v>
      </c>
      <c r="F371" s="6">
        <v>86.02</v>
      </c>
      <c r="G371" s="1" t="s">
        <v>47</v>
      </c>
      <c r="H371" s="1">
        <v>2015</v>
      </c>
      <c r="I371" s="1">
        <v>1</v>
      </c>
    </row>
    <row r="372" spans="1:9" x14ac:dyDescent="0.5">
      <c r="A372" s="19" t="s">
        <v>50</v>
      </c>
      <c r="B372" s="6">
        <v>8</v>
      </c>
      <c r="C372" s="6">
        <v>101.67</v>
      </c>
      <c r="D372" s="19" t="s">
        <v>66</v>
      </c>
      <c r="E372" s="6">
        <v>2</v>
      </c>
      <c r="F372" s="6">
        <v>92.29</v>
      </c>
      <c r="G372" s="1" t="s">
        <v>47</v>
      </c>
      <c r="H372" s="1">
        <v>2015</v>
      </c>
      <c r="I372" s="1" t="s">
        <v>5</v>
      </c>
    </row>
    <row r="373" spans="1:9" x14ac:dyDescent="0.5">
      <c r="A373" s="19" t="s">
        <v>50</v>
      </c>
      <c r="B373" s="6">
        <v>10</v>
      </c>
      <c r="C373" s="6">
        <v>98.32</v>
      </c>
      <c r="D373" s="19" t="s">
        <v>69</v>
      </c>
      <c r="E373" s="6">
        <v>7</v>
      </c>
      <c r="F373" s="6">
        <v>94.72</v>
      </c>
      <c r="G373" s="1" t="s">
        <v>47</v>
      </c>
      <c r="H373" s="1">
        <v>2015</v>
      </c>
      <c r="I373" s="1" t="s">
        <v>6</v>
      </c>
    </row>
    <row r="374" spans="1:9" x14ac:dyDescent="0.5">
      <c r="A374" s="19" t="s">
        <v>50</v>
      </c>
      <c r="B374" s="6">
        <v>11</v>
      </c>
      <c r="C374" s="6">
        <v>99.63</v>
      </c>
      <c r="D374" s="19" t="s">
        <v>45</v>
      </c>
      <c r="E374" s="6">
        <v>3</v>
      </c>
      <c r="F374" s="6">
        <v>94.25</v>
      </c>
      <c r="G374" s="1" t="s">
        <v>47</v>
      </c>
      <c r="H374" s="1">
        <v>2015</v>
      </c>
      <c r="I374" s="1" t="s">
        <v>7</v>
      </c>
    </row>
    <row r="375" spans="1:9" x14ac:dyDescent="0.5">
      <c r="A375" s="19" t="s">
        <v>50</v>
      </c>
      <c r="B375" s="6">
        <v>6</v>
      </c>
      <c r="C375" s="6">
        <v>95.06</v>
      </c>
      <c r="D375" s="19" t="s">
        <v>61</v>
      </c>
      <c r="E375" s="6">
        <v>3</v>
      </c>
      <c r="F375" s="6">
        <v>92.24</v>
      </c>
      <c r="G375" s="1" t="s">
        <v>47</v>
      </c>
      <c r="H375" s="6">
        <v>2016</v>
      </c>
      <c r="I375" s="1">
        <v>1</v>
      </c>
    </row>
    <row r="376" spans="1:9" x14ac:dyDescent="0.5">
      <c r="A376" s="20" t="s">
        <v>50</v>
      </c>
      <c r="B376" s="17">
        <v>10</v>
      </c>
      <c r="C376" s="17">
        <v>112.41</v>
      </c>
      <c r="D376" s="20" t="s">
        <v>4</v>
      </c>
      <c r="E376" s="17">
        <v>2</v>
      </c>
      <c r="F376" s="17">
        <v>98.09</v>
      </c>
      <c r="G376" s="1" t="s">
        <v>47</v>
      </c>
      <c r="H376" s="6">
        <v>2016</v>
      </c>
      <c r="I376" s="1" t="s">
        <v>5</v>
      </c>
    </row>
    <row r="377" spans="1:9" x14ac:dyDescent="0.5">
      <c r="A377" s="20" t="s">
        <v>50</v>
      </c>
      <c r="B377" s="17">
        <v>11</v>
      </c>
      <c r="C377" s="17">
        <v>102.47</v>
      </c>
      <c r="D377" s="20" t="s">
        <v>55</v>
      </c>
      <c r="E377" s="17">
        <v>4</v>
      </c>
      <c r="F377" s="17">
        <v>91.81</v>
      </c>
      <c r="G377" s="6" t="s">
        <v>47</v>
      </c>
      <c r="H377" s="6">
        <v>2016</v>
      </c>
      <c r="I377" s="1" t="s">
        <v>6</v>
      </c>
    </row>
    <row r="378" spans="1:9" x14ac:dyDescent="0.5">
      <c r="A378" s="20" t="s">
        <v>50</v>
      </c>
      <c r="B378" s="17">
        <v>11</v>
      </c>
      <c r="C378" s="17">
        <v>105.13</v>
      </c>
      <c r="D378" s="20" t="s">
        <v>54</v>
      </c>
      <c r="E378" s="17">
        <v>9</v>
      </c>
      <c r="F378" s="17">
        <v>104.32</v>
      </c>
      <c r="G378" s="1" t="s">
        <v>47</v>
      </c>
      <c r="H378" s="6">
        <v>2016</v>
      </c>
      <c r="I378" s="1" t="s">
        <v>7</v>
      </c>
    </row>
    <row r="379" spans="1:9" x14ac:dyDescent="0.5">
      <c r="A379" s="19" t="s">
        <v>50</v>
      </c>
      <c r="B379" s="1">
        <v>6</v>
      </c>
      <c r="C379" s="1">
        <v>96.72</v>
      </c>
      <c r="D379" t="s">
        <v>65</v>
      </c>
      <c r="E379" s="1">
        <v>4</v>
      </c>
      <c r="F379" s="1">
        <v>91.91</v>
      </c>
      <c r="G379" s="1" t="s">
        <v>77</v>
      </c>
      <c r="H379" s="1">
        <v>2014</v>
      </c>
      <c r="I379" s="1">
        <v>1</v>
      </c>
    </row>
    <row r="380" spans="1:9" x14ac:dyDescent="0.5">
      <c r="A380" s="19" t="s">
        <v>50</v>
      </c>
      <c r="B380" s="1">
        <v>8</v>
      </c>
      <c r="C380" s="1">
        <v>109.86</v>
      </c>
      <c r="D380" t="s">
        <v>52</v>
      </c>
      <c r="E380" s="1">
        <v>4</v>
      </c>
      <c r="F380" s="1">
        <v>93.42</v>
      </c>
      <c r="G380" s="1" t="s">
        <v>77</v>
      </c>
      <c r="H380" s="1">
        <v>2014</v>
      </c>
      <c r="I380" s="1" t="s">
        <v>5</v>
      </c>
    </row>
    <row r="381" spans="1:9" x14ac:dyDescent="0.5">
      <c r="A381" s="19" t="s">
        <v>50</v>
      </c>
      <c r="B381" s="1">
        <v>10</v>
      </c>
      <c r="C381" s="1">
        <v>106.55</v>
      </c>
      <c r="D381" t="s">
        <v>55</v>
      </c>
      <c r="E381" s="1">
        <v>4</v>
      </c>
      <c r="F381" s="1">
        <v>93.11</v>
      </c>
      <c r="G381" s="1" t="s">
        <v>77</v>
      </c>
      <c r="H381" s="1">
        <v>2014</v>
      </c>
      <c r="I381" s="1" t="s">
        <v>6</v>
      </c>
    </row>
    <row r="382" spans="1:9" x14ac:dyDescent="0.5">
      <c r="A382" s="19" t="s">
        <v>50</v>
      </c>
      <c r="B382" s="1">
        <v>11</v>
      </c>
      <c r="C382" s="1">
        <v>105.08</v>
      </c>
      <c r="D382" t="s">
        <v>54</v>
      </c>
      <c r="E382" s="1">
        <v>9</v>
      </c>
      <c r="F382" s="1">
        <v>103.02</v>
      </c>
      <c r="G382" s="1" t="s">
        <v>77</v>
      </c>
      <c r="H382" s="1">
        <v>2014</v>
      </c>
      <c r="I382" s="1" t="s">
        <v>7</v>
      </c>
    </row>
    <row r="383" spans="1:9" x14ac:dyDescent="0.5">
      <c r="A383" t="s">
        <v>50</v>
      </c>
      <c r="B383" s="1">
        <v>6</v>
      </c>
      <c r="C383" s="1">
        <v>99.97</v>
      </c>
      <c r="D383" t="s">
        <v>62</v>
      </c>
      <c r="E383" s="1">
        <v>1</v>
      </c>
      <c r="F383" s="1">
        <v>90.35</v>
      </c>
      <c r="G383" s="1" t="s">
        <v>77</v>
      </c>
      <c r="H383" s="1">
        <v>2015</v>
      </c>
      <c r="I383" s="1">
        <v>1</v>
      </c>
    </row>
    <row r="384" spans="1:9" x14ac:dyDescent="0.5">
      <c r="A384" t="s">
        <v>50</v>
      </c>
      <c r="B384" s="1">
        <v>8</v>
      </c>
      <c r="C384" s="1">
        <v>99.32</v>
      </c>
      <c r="D384" t="s">
        <v>73</v>
      </c>
      <c r="E384" s="1">
        <v>3</v>
      </c>
      <c r="F384" s="1">
        <v>93.86</v>
      </c>
      <c r="G384" s="1" t="s">
        <v>77</v>
      </c>
      <c r="H384" s="1">
        <v>2015</v>
      </c>
      <c r="I384" s="1" t="s">
        <v>5</v>
      </c>
    </row>
    <row r="385" spans="1:9" x14ac:dyDescent="0.5">
      <c r="A385" t="s">
        <v>50</v>
      </c>
      <c r="B385" s="1">
        <v>10</v>
      </c>
      <c r="C385" s="1">
        <v>108.5</v>
      </c>
      <c r="D385" t="s">
        <v>4</v>
      </c>
      <c r="E385" s="1">
        <v>5</v>
      </c>
      <c r="F385" s="1">
        <v>104.39</v>
      </c>
      <c r="G385" s="1" t="s">
        <v>77</v>
      </c>
      <c r="H385" s="1">
        <v>2015</v>
      </c>
      <c r="I385" s="1" t="s">
        <v>6</v>
      </c>
    </row>
    <row r="386" spans="1:9" x14ac:dyDescent="0.5">
      <c r="A386" t="s">
        <v>50</v>
      </c>
      <c r="B386" s="1">
        <v>2</v>
      </c>
      <c r="C386" s="1">
        <v>111.65</v>
      </c>
      <c r="D386" t="s">
        <v>61</v>
      </c>
      <c r="E386" s="1">
        <v>6</v>
      </c>
      <c r="F386" s="1">
        <v>103.58</v>
      </c>
      <c r="G386" s="1" t="s">
        <v>77</v>
      </c>
      <c r="H386" s="1">
        <v>2016</v>
      </c>
      <c r="I386" s="1">
        <v>1</v>
      </c>
    </row>
    <row r="387" spans="1:9" x14ac:dyDescent="0.5">
      <c r="A387" t="s">
        <v>50</v>
      </c>
      <c r="B387" s="1">
        <v>6</v>
      </c>
      <c r="C387" s="1">
        <v>95.9</v>
      </c>
      <c r="D387" t="s">
        <v>73</v>
      </c>
      <c r="E387" s="1">
        <v>4</v>
      </c>
      <c r="F387" s="1">
        <v>95.64</v>
      </c>
      <c r="G387" s="1" t="s">
        <v>77</v>
      </c>
      <c r="H387" s="1">
        <v>2017</v>
      </c>
      <c r="I387" s="1">
        <v>1</v>
      </c>
    </row>
    <row r="388" spans="1:9" x14ac:dyDescent="0.5">
      <c r="A388" t="s">
        <v>50</v>
      </c>
      <c r="B388" s="1">
        <v>11</v>
      </c>
      <c r="C388" s="1">
        <v>98.95</v>
      </c>
      <c r="D388" t="s">
        <v>26</v>
      </c>
      <c r="E388" s="1">
        <v>7</v>
      </c>
      <c r="F388" s="1">
        <v>99.15</v>
      </c>
      <c r="G388" s="1" t="s">
        <v>77</v>
      </c>
      <c r="H388" s="1">
        <v>2015</v>
      </c>
      <c r="I388" s="1" t="s">
        <v>7</v>
      </c>
    </row>
    <row r="389" spans="1:9" x14ac:dyDescent="0.5">
      <c r="A389" t="s">
        <v>50</v>
      </c>
      <c r="B389" s="1">
        <v>9</v>
      </c>
      <c r="C389" s="1">
        <v>93.75</v>
      </c>
      <c r="D389" t="s">
        <v>0</v>
      </c>
      <c r="E389" s="1">
        <v>10</v>
      </c>
      <c r="F389" s="1">
        <v>94.89</v>
      </c>
      <c r="G389" s="1" t="s">
        <v>77</v>
      </c>
      <c r="H389" s="1">
        <v>2017</v>
      </c>
      <c r="I389" s="1" t="s">
        <v>5</v>
      </c>
    </row>
    <row r="390" spans="1:9" x14ac:dyDescent="0.5">
      <c r="A390" t="s">
        <v>50</v>
      </c>
      <c r="B390" s="1">
        <v>6</v>
      </c>
      <c r="C390" s="1">
        <v>98.01</v>
      </c>
      <c r="D390" t="s">
        <v>49</v>
      </c>
      <c r="E390" s="1">
        <v>3</v>
      </c>
      <c r="F390" s="1">
        <v>91.85</v>
      </c>
      <c r="G390" s="1" t="s">
        <v>51</v>
      </c>
      <c r="H390" s="1">
        <v>2017</v>
      </c>
      <c r="I390" s="1">
        <v>1</v>
      </c>
    </row>
    <row r="391" spans="1:9" x14ac:dyDescent="0.5">
      <c r="A391" t="s">
        <v>50</v>
      </c>
      <c r="B391" s="1">
        <v>10</v>
      </c>
      <c r="C391" s="1">
        <v>97.31</v>
      </c>
      <c r="D391" t="s">
        <v>61</v>
      </c>
      <c r="E391" s="1">
        <v>9</v>
      </c>
      <c r="F391" s="1">
        <v>91.22</v>
      </c>
      <c r="G391" s="1" t="s">
        <v>51</v>
      </c>
      <c r="H391" s="1">
        <v>2017</v>
      </c>
      <c r="I391" s="1" t="s">
        <v>5</v>
      </c>
    </row>
    <row r="392" spans="1:9" x14ac:dyDescent="0.5">
      <c r="A392" t="s">
        <v>50</v>
      </c>
      <c r="B392" s="1">
        <v>11</v>
      </c>
      <c r="C392" s="1">
        <v>93.97</v>
      </c>
      <c r="D392" t="s">
        <v>3</v>
      </c>
      <c r="E392" s="1">
        <v>4</v>
      </c>
      <c r="F392" s="1">
        <v>90.58</v>
      </c>
      <c r="G392" s="1" t="s">
        <v>51</v>
      </c>
      <c r="H392" s="1">
        <v>2017</v>
      </c>
      <c r="I392" s="1" t="s">
        <v>6</v>
      </c>
    </row>
    <row r="393" spans="1:9" x14ac:dyDescent="0.5">
      <c r="A393" t="s">
        <v>50</v>
      </c>
      <c r="B393" s="1">
        <v>11</v>
      </c>
      <c r="C393" s="1">
        <v>98.88</v>
      </c>
      <c r="D393" t="s">
        <v>69</v>
      </c>
      <c r="E393" s="1">
        <v>8</v>
      </c>
      <c r="F393" s="1">
        <v>99.74</v>
      </c>
      <c r="G393" s="1" t="s">
        <v>51</v>
      </c>
      <c r="H393" s="1">
        <v>2017</v>
      </c>
      <c r="I393" s="1" t="s">
        <v>7</v>
      </c>
    </row>
    <row r="394" spans="1:9" x14ac:dyDescent="0.5">
      <c r="A394" s="19" t="s">
        <v>50</v>
      </c>
      <c r="B394" s="1">
        <v>6</v>
      </c>
      <c r="C394" s="1">
        <v>104.86</v>
      </c>
      <c r="D394" t="s">
        <v>62</v>
      </c>
      <c r="E394" s="1">
        <v>0</v>
      </c>
      <c r="F394" s="1">
        <v>87.93</v>
      </c>
      <c r="G394" s="19" t="s">
        <v>103</v>
      </c>
      <c r="H394" s="1">
        <v>2015</v>
      </c>
      <c r="I394" s="1">
        <v>1</v>
      </c>
    </row>
    <row r="395" spans="1:9" x14ac:dyDescent="0.5">
      <c r="A395" s="20" t="s">
        <v>50</v>
      </c>
      <c r="B395" s="1">
        <v>6</v>
      </c>
      <c r="C395" s="1">
        <v>102.31</v>
      </c>
      <c r="D395" t="s">
        <v>106</v>
      </c>
      <c r="E395" s="1">
        <v>4</v>
      </c>
      <c r="F395" s="1">
        <v>88.96</v>
      </c>
      <c r="G395" s="1" t="s">
        <v>103</v>
      </c>
      <c r="H395" s="1">
        <v>2017</v>
      </c>
      <c r="I395" s="1">
        <v>1</v>
      </c>
    </row>
    <row r="396" spans="1:9" x14ac:dyDescent="0.5">
      <c r="A396" s="20" t="s">
        <v>50</v>
      </c>
      <c r="B396" s="1">
        <v>6</v>
      </c>
      <c r="C396" s="1">
        <v>106.09</v>
      </c>
      <c r="D396" t="s">
        <v>53</v>
      </c>
      <c r="E396" s="1">
        <v>0</v>
      </c>
      <c r="F396" s="1">
        <v>77.069999999999993</v>
      </c>
      <c r="G396" s="1" t="s">
        <v>103</v>
      </c>
      <c r="H396" s="1">
        <v>2016</v>
      </c>
      <c r="I396" s="1">
        <v>1</v>
      </c>
    </row>
    <row r="397" spans="1:9" x14ac:dyDescent="0.5">
      <c r="A397" s="20" t="s">
        <v>50</v>
      </c>
      <c r="B397" s="1">
        <v>9</v>
      </c>
      <c r="C397" s="1">
        <v>107.57</v>
      </c>
      <c r="D397" t="s">
        <v>45</v>
      </c>
      <c r="E397" s="1">
        <v>10</v>
      </c>
      <c r="F397" s="1">
        <v>101.71</v>
      </c>
      <c r="G397" s="1" t="s">
        <v>103</v>
      </c>
      <c r="H397" s="1">
        <v>2016</v>
      </c>
      <c r="I397" s="1" t="s">
        <v>5</v>
      </c>
    </row>
    <row r="398" spans="1:9" x14ac:dyDescent="0.5">
      <c r="A398" s="20" t="s">
        <v>50</v>
      </c>
      <c r="B398" s="1">
        <v>10</v>
      </c>
      <c r="C398" s="1">
        <v>96.63</v>
      </c>
      <c r="D398" t="s">
        <v>0</v>
      </c>
      <c r="E398" s="1">
        <v>9</v>
      </c>
      <c r="F398" s="1">
        <v>98.36</v>
      </c>
      <c r="G398" s="1" t="s">
        <v>103</v>
      </c>
      <c r="H398" s="1">
        <v>2017</v>
      </c>
      <c r="I398" s="1" t="s">
        <v>5</v>
      </c>
    </row>
    <row r="399" spans="1:9" x14ac:dyDescent="0.5">
      <c r="A399" s="19" t="s">
        <v>50</v>
      </c>
      <c r="B399" s="1">
        <v>8</v>
      </c>
      <c r="C399" s="1">
        <v>107.37</v>
      </c>
      <c r="D399" t="s">
        <v>3</v>
      </c>
      <c r="E399" s="1">
        <v>3</v>
      </c>
      <c r="F399" s="1">
        <v>93.46</v>
      </c>
      <c r="G399" s="19" t="s">
        <v>103</v>
      </c>
      <c r="H399" s="1">
        <v>2015</v>
      </c>
      <c r="I399" s="1" t="s">
        <v>5</v>
      </c>
    </row>
    <row r="400" spans="1:9" x14ac:dyDescent="0.5">
      <c r="A400" s="20" t="s">
        <v>50</v>
      </c>
      <c r="B400" s="1">
        <v>9</v>
      </c>
      <c r="C400" s="1">
        <v>99.57</v>
      </c>
      <c r="D400" s="19" t="s">
        <v>45</v>
      </c>
      <c r="E400" s="1">
        <v>10</v>
      </c>
      <c r="F400" s="1">
        <v>100.56</v>
      </c>
      <c r="G400" s="19" t="s">
        <v>103</v>
      </c>
      <c r="H400" s="1">
        <v>2015</v>
      </c>
      <c r="I400" s="1" t="s">
        <v>6</v>
      </c>
    </row>
    <row r="401" spans="1:9" x14ac:dyDescent="0.5">
      <c r="A401" s="20" t="s">
        <v>50</v>
      </c>
      <c r="B401" s="1">
        <v>8</v>
      </c>
      <c r="C401" s="1">
        <v>94.24</v>
      </c>
      <c r="D401" t="s">
        <v>61</v>
      </c>
      <c r="E401" s="1">
        <v>11</v>
      </c>
      <c r="F401" s="1">
        <v>94.79</v>
      </c>
      <c r="G401" s="1" t="s">
        <v>103</v>
      </c>
      <c r="H401" s="1">
        <v>2017</v>
      </c>
      <c r="I401" s="1" t="s">
        <v>6</v>
      </c>
    </row>
    <row r="402" spans="1:9" x14ac:dyDescent="0.5">
      <c r="A402" t="s">
        <v>97</v>
      </c>
      <c r="B402" s="1">
        <v>4</v>
      </c>
      <c r="C402" s="1">
        <v>81.86</v>
      </c>
      <c r="D402" t="s">
        <v>0</v>
      </c>
      <c r="E402" s="1">
        <v>6</v>
      </c>
      <c r="F402" s="1">
        <v>82.84</v>
      </c>
      <c r="G402" s="1" t="s">
        <v>51</v>
      </c>
      <c r="H402" s="1">
        <v>2018</v>
      </c>
      <c r="I402" s="1">
        <v>1</v>
      </c>
    </row>
    <row r="403" spans="1:9" x14ac:dyDescent="0.5">
      <c r="A403" t="s">
        <v>93</v>
      </c>
      <c r="B403" s="1">
        <v>1</v>
      </c>
      <c r="C403" s="1">
        <v>90.94</v>
      </c>
      <c r="D403" t="s">
        <v>2</v>
      </c>
      <c r="E403" s="1">
        <v>6</v>
      </c>
      <c r="F403" s="1">
        <v>111.41</v>
      </c>
      <c r="G403" s="1" t="s">
        <v>51</v>
      </c>
      <c r="H403" s="1">
        <v>2018</v>
      </c>
      <c r="I403" s="1">
        <v>1</v>
      </c>
    </row>
    <row r="404" spans="1:9" x14ac:dyDescent="0.5">
      <c r="A404" t="s">
        <v>93</v>
      </c>
      <c r="B404" s="1">
        <v>6</v>
      </c>
      <c r="C404" s="1">
        <v>98.35</v>
      </c>
      <c r="D404" t="s">
        <v>78</v>
      </c>
      <c r="E404" s="1">
        <v>1</v>
      </c>
      <c r="F404" s="1">
        <v>87.62</v>
      </c>
      <c r="G404" s="1" t="s">
        <v>100</v>
      </c>
      <c r="H404" s="1">
        <v>2018</v>
      </c>
      <c r="I404" s="1">
        <v>1</v>
      </c>
    </row>
    <row r="405" spans="1:9" x14ac:dyDescent="0.5">
      <c r="A405" t="s">
        <v>93</v>
      </c>
      <c r="B405" s="1">
        <v>4</v>
      </c>
      <c r="C405" s="1">
        <v>87.71</v>
      </c>
      <c r="D405" t="s">
        <v>69</v>
      </c>
      <c r="E405" s="1">
        <v>10</v>
      </c>
      <c r="F405" s="1">
        <v>101.91</v>
      </c>
      <c r="G405" s="1" t="s">
        <v>100</v>
      </c>
      <c r="H405" s="1">
        <v>2018</v>
      </c>
      <c r="I405" s="1" t="s">
        <v>5</v>
      </c>
    </row>
    <row r="406" spans="1:9" x14ac:dyDescent="0.5">
      <c r="A406" s="19" t="s">
        <v>52</v>
      </c>
      <c r="B406" s="6">
        <v>6</v>
      </c>
      <c r="C406" s="6">
        <v>90.48</v>
      </c>
      <c r="D406" s="19" t="s">
        <v>49</v>
      </c>
      <c r="E406" s="6">
        <v>0</v>
      </c>
      <c r="F406" s="6">
        <v>84.77</v>
      </c>
      <c r="G406" s="1" t="s">
        <v>47</v>
      </c>
      <c r="H406" s="1">
        <v>2015</v>
      </c>
      <c r="I406" s="1">
        <v>1</v>
      </c>
    </row>
    <row r="407" spans="1:9" x14ac:dyDescent="0.5">
      <c r="A407" s="19" t="s">
        <v>52</v>
      </c>
      <c r="B407" s="6">
        <v>8</v>
      </c>
      <c r="C407" s="6">
        <v>101.82</v>
      </c>
      <c r="D407" s="19" t="s">
        <v>54</v>
      </c>
      <c r="E407" s="6">
        <v>4</v>
      </c>
      <c r="F407" s="6">
        <v>99.02</v>
      </c>
      <c r="G407" s="1" t="s">
        <v>47</v>
      </c>
      <c r="H407" s="1">
        <v>2015</v>
      </c>
      <c r="I407" s="1" t="s">
        <v>5</v>
      </c>
    </row>
    <row r="408" spans="1:9" x14ac:dyDescent="0.5">
      <c r="A408" s="16" t="s">
        <v>52</v>
      </c>
      <c r="B408" s="17">
        <v>5</v>
      </c>
      <c r="C408" s="17">
        <v>85.64</v>
      </c>
      <c r="D408" s="16" t="s">
        <v>60</v>
      </c>
      <c r="E408" s="17">
        <v>6</v>
      </c>
      <c r="F408" s="17">
        <v>83.77</v>
      </c>
      <c r="G408" s="1" t="s">
        <v>47</v>
      </c>
      <c r="H408" s="1">
        <v>2013</v>
      </c>
      <c r="I408" s="1">
        <v>1</v>
      </c>
    </row>
    <row r="409" spans="1:9" x14ac:dyDescent="0.5">
      <c r="A409" s="19" t="s">
        <v>52</v>
      </c>
      <c r="B409" s="6">
        <v>5</v>
      </c>
      <c r="C409" s="6">
        <v>96.47</v>
      </c>
      <c r="D409" s="19" t="s">
        <v>73</v>
      </c>
      <c r="E409" s="6">
        <v>6</v>
      </c>
      <c r="F409" s="6">
        <v>98.66</v>
      </c>
      <c r="G409" s="1" t="s">
        <v>47</v>
      </c>
      <c r="H409" s="1">
        <v>2014</v>
      </c>
      <c r="I409" s="1">
        <v>1</v>
      </c>
    </row>
    <row r="410" spans="1:9" x14ac:dyDescent="0.5">
      <c r="A410" s="19" t="s">
        <v>52</v>
      </c>
      <c r="B410" s="6">
        <v>9</v>
      </c>
      <c r="C410" s="6">
        <v>93.08</v>
      </c>
      <c r="D410" s="19" t="s">
        <v>45</v>
      </c>
      <c r="E410" s="6">
        <v>10</v>
      </c>
      <c r="F410" s="6">
        <v>93.08</v>
      </c>
      <c r="G410" s="1" t="s">
        <v>47</v>
      </c>
      <c r="H410" s="1">
        <v>2015</v>
      </c>
      <c r="I410" s="1" t="s">
        <v>6</v>
      </c>
    </row>
    <row r="411" spans="1:9" x14ac:dyDescent="0.5">
      <c r="A411" s="20" t="s">
        <v>52</v>
      </c>
      <c r="B411" s="17">
        <v>1</v>
      </c>
      <c r="C411" s="17">
        <v>91.04</v>
      </c>
      <c r="D411" s="20" t="s">
        <v>73</v>
      </c>
      <c r="E411" s="17">
        <v>6</v>
      </c>
      <c r="F411" s="17">
        <v>99.54</v>
      </c>
      <c r="G411" s="1" t="s">
        <v>47</v>
      </c>
      <c r="H411" s="6">
        <v>2016</v>
      </c>
      <c r="I411" s="1">
        <v>1</v>
      </c>
    </row>
    <row r="412" spans="1:9" x14ac:dyDescent="0.5">
      <c r="A412" s="19" t="s">
        <v>52</v>
      </c>
      <c r="B412" s="1">
        <v>6</v>
      </c>
      <c r="C412" s="1">
        <v>88.33</v>
      </c>
      <c r="D412" t="s">
        <v>74</v>
      </c>
      <c r="E412" s="1">
        <v>2</v>
      </c>
      <c r="F412" s="1">
        <v>76.73</v>
      </c>
      <c r="G412" s="1" t="s">
        <v>77</v>
      </c>
      <c r="H412" s="1">
        <v>2014</v>
      </c>
      <c r="I412" s="1">
        <v>1</v>
      </c>
    </row>
    <row r="413" spans="1:9" x14ac:dyDescent="0.5">
      <c r="A413" t="s">
        <v>52</v>
      </c>
      <c r="B413" s="1">
        <v>6</v>
      </c>
      <c r="C413" s="1">
        <v>102.96</v>
      </c>
      <c r="D413" t="s">
        <v>3</v>
      </c>
      <c r="E413" s="1">
        <v>3</v>
      </c>
      <c r="F413" s="1">
        <v>99.84</v>
      </c>
      <c r="G413" s="1" t="s">
        <v>77</v>
      </c>
      <c r="H413" s="1">
        <v>2015</v>
      </c>
      <c r="I413" s="1">
        <v>1</v>
      </c>
    </row>
    <row r="414" spans="1:9" x14ac:dyDescent="0.5">
      <c r="A414" t="s">
        <v>52</v>
      </c>
      <c r="B414" s="1">
        <v>6</v>
      </c>
      <c r="C414" s="1">
        <v>92.43</v>
      </c>
      <c r="D414" t="s">
        <v>3</v>
      </c>
      <c r="E414" s="1">
        <v>2</v>
      </c>
      <c r="F414" s="1">
        <v>89.35</v>
      </c>
      <c r="G414" s="1" t="s">
        <v>77</v>
      </c>
      <c r="H414" s="1">
        <v>2016</v>
      </c>
      <c r="I414" s="1">
        <v>1</v>
      </c>
    </row>
    <row r="415" spans="1:9" x14ac:dyDescent="0.5">
      <c r="A415" t="s">
        <v>0</v>
      </c>
      <c r="B415" s="1">
        <v>6</v>
      </c>
      <c r="C415" s="1">
        <v>94.89</v>
      </c>
      <c r="D415" t="s">
        <v>61</v>
      </c>
      <c r="E415" s="1">
        <v>5</v>
      </c>
      <c r="F415" s="1">
        <v>93.75</v>
      </c>
      <c r="G415" s="1" t="s">
        <v>77</v>
      </c>
      <c r="H415" s="1">
        <v>2017</v>
      </c>
      <c r="I415" s="1">
        <v>1</v>
      </c>
    </row>
    <row r="416" spans="1:9" x14ac:dyDescent="0.5">
      <c r="A416" t="s">
        <v>0</v>
      </c>
      <c r="B416" s="1">
        <v>10</v>
      </c>
      <c r="C416" s="1">
        <v>94.89</v>
      </c>
      <c r="D416" t="s">
        <v>50</v>
      </c>
      <c r="E416" s="1">
        <v>9</v>
      </c>
      <c r="F416" s="1">
        <v>93.75</v>
      </c>
      <c r="G416" s="1" t="s">
        <v>77</v>
      </c>
      <c r="H416" s="1">
        <v>2017</v>
      </c>
      <c r="I416" s="1" t="s">
        <v>5</v>
      </c>
    </row>
    <row r="417" spans="1:9" x14ac:dyDescent="0.5">
      <c r="A417" t="s">
        <v>52</v>
      </c>
      <c r="B417" s="1">
        <v>4</v>
      </c>
      <c r="C417" s="1">
        <v>93.42</v>
      </c>
      <c r="D417" s="19" t="s">
        <v>50</v>
      </c>
      <c r="E417" s="1">
        <v>8</v>
      </c>
      <c r="F417" s="1">
        <v>109.86</v>
      </c>
      <c r="G417" s="1" t="s">
        <v>77</v>
      </c>
      <c r="H417" s="1">
        <v>2014</v>
      </c>
      <c r="I417" s="1" t="s">
        <v>5</v>
      </c>
    </row>
    <row r="418" spans="1:9" x14ac:dyDescent="0.5">
      <c r="A418" t="s">
        <v>52</v>
      </c>
      <c r="B418" s="1">
        <v>4</v>
      </c>
      <c r="C418" s="1">
        <v>102.75</v>
      </c>
      <c r="D418" t="s">
        <v>54</v>
      </c>
      <c r="E418" s="1">
        <v>8</v>
      </c>
      <c r="F418" s="1">
        <v>105.19</v>
      </c>
      <c r="G418" s="1" t="s">
        <v>77</v>
      </c>
      <c r="H418" s="1">
        <v>2015</v>
      </c>
      <c r="I418" s="1" t="s">
        <v>5</v>
      </c>
    </row>
    <row r="419" spans="1:9" x14ac:dyDescent="0.5">
      <c r="A419" t="s">
        <v>52</v>
      </c>
      <c r="B419" s="1">
        <v>10</v>
      </c>
      <c r="C419" s="1">
        <v>101.34</v>
      </c>
      <c r="D419" t="s">
        <v>45</v>
      </c>
      <c r="E419" s="1">
        <v>8</v>
      </c>
      <c r="F419" s="1">
        <v>101.64</v>
      </c>
      <c r="G419" s="1" t="s">
        <v>77</v>
      </c>
      <c r="H419" s="1">
        <v>2016</v>
      </c>
      <c r="I419" s="1" t="s">
        <v>5</v>
      </c>
    </row>
    <row r="420" spans="1:9" x14ac:dyDescent="0.5">
      <c r="A420" t="s">
        <v>52</v>
      </c>
      <c r="B420" s="1">
        <v>8</v>
      </c>
      <c r="C420" s="1">
        <v>100.7</v>
      </c>
      <c r="D420" t="s">
        <v>55</v>
      </c>
      <c r="E420" s="1">
        <v>11</v>
      </c>
      <c r="F420" s="1">
        <v>104.81</v>
      </c>
      <c r="G420" s="1" t="s">
        <v>77</v>
      </c>
      <c r="H420" s="1">
        <v>2016</v>
      </c>
      <c r="I420" s="1" t="s">
        <v>6</v>
      </c>
    </row>
    <row r="421" spans="1:9" x14ac:dyDescent="0.5">
      <c r="A421" t="s">
        <v>0</v>
      </c>
      <c r="B421" s="1">
        <v>11</v>
      </c>
      <c r="C421" s="1">
        <v>91.55</v>
      </c>
      <c r="D421" t="s">
        <v>80</v>
      </c>
      <c r="E421" s="1">
        <v>10</v>
      </c>
      <c r="F421" s="1">
        <v>91.6</v>
      </c>
      <c r="G421" s="1" t="s">
        <v>77</v>
      </c>
      <c r="H421" s="1">
        <v>2017</v>
      </c>
      <c r="I421" s="1" t="s">
        <v>6</v>
      </c>
    </row>
    <row r="422" spans="1:9" x14ac:dyDescent="0.5">
      <c r="A422" t="s">
        <v>0</v>
      </c>
      <c r="B422" s="1">
        <v>7</v>
      </c>
      <c r="C422" s="1">
        <v>101.87</v>
      </c>
      <c r="D422" t="s">
        <v>4</v>
      </c>
      <c r="E422" s="1">
        <v>11</v>
      </c>
      <c r="F422" s="1">
        <v>103.98</v>
      </c>
      <c r="G422" s="1" t="s">
        <v>77</v>
      </c>
      <c r="H422" s="1">
        <v>2017</v>
      </c>
      <c r="I422" s="1" t="s">
        <v>7</v>
      </c>
    </row>
    <row r="423" spans="1:9" x14ac:dyDescent="0.5">
      <c r="A423" t="s">
        <v>0</v>
      </c>
      <c r="B423" s="1">
        <v>4</v>
      </c>
      <c r="C423" s="1">
        <v>85.71</v>
      </c>
      <c r="D423" t="s">
        <v>61</v>
      </c>
      <c r="E423" s="1">
        <v>6</v>
      </c>
      <c r="F423" s="1">
        <v>93.42</v>
      </c>
      <c r="G423" s="1" t="s">
        <v>51</v>
      </c>
      <c r="H423" s="1">
        <v>2017</v>
      </c>
      <c r="I423" s="1">
        <v>1</v>
      </c>
    </row>
    <row r="424" spans="1:9" x14ac:dyDescent="0.5">
      <c r="A424" t="s">
        <v>0</v>
      </c>
      <c r="B424" s="1">
        <v>6</v>
      </c>
      <c r="C424" s="1">
        <v>82.84</v>
      </c>
      <c r="D424" t="s">
        <v>97</v>
      </c>
      <c r="E424" s="1">
        <v>4</v>
      </c>
      <c r="F424" s="1">
        <v>81.86</v>
      </c>
      <c r="G424" s="1" t="s">
        <v>51</v>
      </c>
      <c r="H424" s="1">
        <v>2018</v>
      </c>
      <c r="I424" s="1">
        <v>1</v>
      </c>
    </row>
    <row r="425" spans="1:9" x14ac:dyDescent="0.5">
      <c r="A425" t="s">
        <v>0</v>
      </c>
      <c r="B425" s="1">
        <v>4</v>
      </c>
      <c r="C425" s="1">
        <v>97.16</v>
      </c>
      <c r="D425" s="19" t="s">
        <v>69</v>
      </c>
      <c r="E425" s="1">
        <v>10</v>
      </c>
      <c r="F425" s="1">
        <v>101.91</v>
      </c>
      <c r="G425" s="1" t="s">
        <v>51</v>
      </c>
      <c r="H425" s="1">
        <v>2018</v>
      </c>
      <c r="I425" s="1" t="s">
        <v>5</v>
      </c>
    </row>
    <row r="426" spans="1:9" x14ac:dyDescent="0.5">
      <c r="A426" s="8" t="s">
        <v>0</v>
      </c>
      <c r="B426" s="1">
        <v>6</v>
      </c>
      <c r="C426" s="1">
        <v>106.13</v>
      </c>
      <c r="D426" t="s">
        <v>91</v>
      </c>
      <c r="E426" s="1">
        <v>1</v>
      </c>
      <c r="F426" s="1">
        <v>93.13</v>
      </c>
      <c r="G426" s="1" t="s">
        <v>51</v>
      </c>
      <c r="H426" s="1">
        <v>2019</v>
      </c>
      <c r="I426" s="1">
        <v>1</v>
      </c>
    </row>
    <row r="427" spans="1:9" x14ac:dyDescent="0.5">
      <c r="A427" s="8" t="s">
        <v>0</v>
      </c>
      <c r="B427" s="1">
        <v>6</v>
      </c>
      <c r="C427" s="1">
        <v>94.4</v>
      </c>
      <c r="D427" s="8" t="s">
        <v>69</v>
      </c>
      <c r="E427" s="1">
        <v>8</v>
      </c>
      <c r="F427" s="1">
        <v>94.91</v>
      </c>
      <c r="G427" s="1" t="s">
        <v>51</v>
      </c>
      <c r="H427" s="1">
        <v>2019</v>
      </c>
      <c r="I427" s="1" t="s">
        <v>5</v>
      </c>
    </row>
    <row r="428" spans="1:9" x14ac:dyDescent="0.5">
      <c r="A428" s="8" t="s">
        <v>0</v>
      </c>
      <c r="B428" s="1">
        <v>6</v>
      </c>
      <c r="C428" s="1">
        <v>95.49</v>
      </c>
      <c r="D428" t="s">
        <v>49</v>
      </c>
      <c r="E428" s="1">
        <v>5</v>
      </c>
      <c r="F428" s="1">
        <v>90.35</v>
      </c>
      <c r="G428" s="1" t="s">
        <v>29</v>
      </c>
      <c r="H428" s="1">
        <v>2019</v>
      </c>
      <c r="I428" s="1">
        <v>1</v>
      </c>
    </row>
    <row r="429" spans="1:9" x14ac:dyDescent="0.5">
      <c r="A429" s="8" t="s">
        <v>0</v>
      </c>
      <c r="B429" s="1">
        <v>8</v>
      </c>
      <c r="C429" s="1">
        <v>92.52</v>
      </c>
      <c r="D429" s="8" t="s">
        <v>80</v>
      </c>
      <c r="E429" s="1">
        <v>6</v>
      </c>
      <c r="F429" s="1">
        <v>94.71</v>
      </c>
      <c r="G429" s="1" t="s">
        <v>29</v>
      </c>
      <c r="H429" s="1">
        <v>2019</v>
      </c>
      <c r="I429" s="1" t="s">
        <v>5</v>
      </c>
    </row>
    <row r="430" spans="1:9" x14ac:dyDescent="0.5">
      <c r="A430" s="8" t="s">
        <v>0</v>
      </c>
      <c r="B430" s="1">
        <v>8</v>
      </c>
      <c r="C430" s="1">
        <v>97.41</v>
      </c>
      <c r="D430" s="8" t="s">
        <v>26</v>
      </c>
      <c r="E430" s="1">
        <v>5</v>
      </c>
      <c r="F430" s="1">
        <v>94.11</v>
      </c>
      <c r="G430" s="1" t="s">
        <v>29</v>
      </c>
      <c r="H430" s="1">
        <v>2019</v>
      </c>
      <c r="I430" s="1" t="s">
        <v>6</v>
      </c>
    </row>
    <row r="431" spans="1:9" x14ac:dyDescent="0.5">
      <c r="A431" s="8" t="s">
        <v>0</v>
      </c>
      <c r="B431" s="1">
        <v>1</v>
      </c>
      <c r="C431" s="1">
        <v>91.18</v>
      </c>
      <c r="D431" s="8" t="s">
        <v>2</v>
      </c>
      <c r="E431" s="1">
        <v>8</v>
      </c>
      <c r="F431" s="1">
        <v>97.41</v>
      </c>
      <c r="G431" s="1" t="s">
        <v>29</v>
      </c>
      <c r="H431" s="1">
        <v>2019</v>
      </c>
      <c r="I431" s="1" t="s">
        <v>7</v>
      </c>
    </row>
    <row r="432" spans="1:9" x14ac:dyDescent="0.5">
      <c r="A432" t="s">
        <v>0</v>
      </c>
      <c r="B432" s="1">
        <v>6</v>
      </c>
      <c r="C432" s="1">
        <v>90.54</v>
      </c>
      <c r="D432" t="s">
        <v>67</v>
      </c>
      <c r="E432" s="1">
        <v>1</v>
      </c>
      <c r="F432" s="1">
        <v>75.349999999999994</v>
      </c>
      <c r="G432" s="1" t="s">
        <v>100</v>
      </c>
      <c r="H432" s="1">
        <v>2018</v>
      </c>
      <c r="I432" s="1">
        <v>1</v>
      </c>
    </row>
    <row r="433" spans="1:9" x14ac:dyDescent="0.5">
      <c r="A433" t="s">
        <v>0</v>
      </c>
      <c r="B433" s="1">
        <v>10</v>
      </c>
      <c r="C433" s="1">
        <v>93.6</v>
      </c>
      <c r="D433" t="s">
        <v>4</v>
      </c>
      <c r="E433" s="1">
        <v>8</v>
      </c>
      <c r="F433" s="1">
        <v>96.13</v>
      </c>
      <c r="G433" s="1" t="s">
        <v>100</v>
      </c>
      <c r="H433" s="1">
        <v>2018</v>
      </c>
      <c r="I433" s="1" t="s">
        <v>5</v>
      </c>
    </row>
    <row r="434" spans="1:9" x14ac:dyDescent="0.5">
      <c r="A434" t="s">
        <v>0</v>
      </c>
      <c r="B434" s="1">
        <v>9</v>
      </c>
      <c r="C434" s="1">
        <v>93.91</v>
      </c>
      <c r="D434" t="s">
        <v>2</v>
      </c>
      <c r="E434" s="1">
        <v>11</v>
      </c>
      <c r="F434" s="1">
        <v>96.81</v>
      </c>
      <c r="G434" s="1" t="s">
        <v>100</v>
      </c>
      <c r="H434" s="1">
        <v>2018</v>
      </c>
      <c r="I434" s="1" t="s">
        <v>6</v>
      </c>
    </row>
    <row r="435" spans="1:9" x14ac:dyDescent="0.5">
      <c r="A435" t="s">
        <v>0</v>
      </c>
      <c r="B435" s="1">
        <v>6</v>
      </c>
      <c r="C435" s="1">
        <v>90.16</v>
      </c>
      <c r="D435" t="s">
        <v>91</v>
      </c>
      <c r="E435" s="1">
        <v>2</v>
      </c>
      <c r="F435" s="1">
        <v>84.99</v>
      </c>
      <c r="G435" s="21" t="s">
        <v>100</v>
      </c>
      <c r="H435" s="22">
        <v>2019</v>
      </c>
      <c r="I435" s="22">
        <v>1</v>
      </c>
    </row>
    <row r="436" spans="1:9" x14ac:dyDescent="0.5">
      <c r="A436" t="s">
        <v>0</v>
      </c>
      <c r="B436" s="1">
        <v>4</v>
      </c>
      <c r="C436" s="1">
        <v>96.71</v>
      </c>
      <c r="D436" t="s">
        <v>1</v>
      </c>
      <c r="E436" s="1">
        <v>8</v>
      </c>
      <c r="F436" s="1">
        <v>95.73</v>
      </c>
      <c r="G436" s="21" t="s">
        <v>100</v>
      </c>
      <c r="H436" s="22">
        <v>2019</v>
      </c>
      <c r="I436" s="1" t="s">
        <v>5</v>
      </c>
    </row>
    <row r="437" spans="1:9" x14ac:dyDescent="0.5">
      <c r="A437" s="20" t="s">
        <v>52</v>
      </c>
      <c r="B437" s="1">
        <v>6</v>
      </c>
      <c r="C437" s="1">
        <v>97.36</v>
      </c>
      <c r="D437" t="s">
        <v>49</v>
      </c>
      <c r="E437" s="1">
        <v>2</v>
      </c>
      <c r="F437" s="1">
        <v>86.97</v>
      </c>
      <c r="G437" s="1" t="s">
        <v>103</v>
      </c>
      <c r="H437" s="1">
        <v>2016</v>
      </c>
      <c r="I437" s="1">
        <v>1</v>
      </c>
    </row>
    <row r="438" spans="1:9" x14ac:dyDescent="0.5">
      <c r="A438" s="19" t="s">
        <v>52</v>
      </c>
      <c r="B438" s="1">
        <v>6</v>
      </c>
      <c r="C438" s="1">
        <v>98.02</v>
      </c>
      <c r="D438" t="s">
        <v>74</v>
      </c>
      <c r="E438" s="1">
        <v>0</v>
      </c>
      <c r="F438" s="1">
        <v>86.24</v>
      </c>
      <c r="G438" s="19" t="s">
        <v>103</v>
      </c>
      <c r="H438" s="1">
        <v>2015</v>
      </c>
      <c r="I438" s="1">
        <v>1</v>
      </c>
    </row>
    <row r="439" spans="1:9" x14ac:dyDescent="0.5">
      <c r="A439" s="20" t="s">
        <v>0</v>
      </c>
      <c r="B439" s="1">
        <v>6</v>
      </c>
      <c r="C439" s="1">
        <v>90.82</v>
      </c>
      <c r="D439" t="s">
        <v>30</v>
      </c>
      <c r="E439" s="1">
        <v>4</v>
      </c>
      <c r="F439" s="1">
        <v>76.06</v>
      </c>
      <c r="G439" s="1" t="s">
        <v>103</v>
      </c>
      <c r="H439" s="1">
        <v>2017</v>
      </c>
      <c r="I439" s="1">
        <v>1</v>
      </c>
    </row>
    <row r="440" spans="1:9" x14ac:dyDescent="0.5">
      <c r="A440" s="20" t="s">
        <v>0</v>
      </c>
      <c r="B440" s="1">
        <v>6</v>
      </c>
      <c r="C440" s="1">
        <v>95.34</v>
      </c>
      <c r="D440" t="s">
        <v>30</v>
      </c>
      <c r="E440" s="1">
        <v>4</v>
      </c>
      <c r="F440" s="1">
        <v>91.12</v>
      </c>
      <c r="G440" s="1" t="s">
        <v>103</v>
      </c>
      <c r="H440" s="1">
        <v>2018</v>
      </c>
      <c r="I440" s="1">
        <v>1</v>
      </c>
    </row>
    <row r="441" spans="1:9" x14ac:dyDescent="0.5">
      <c r="A441" s="20" t="s">
        <v>52</v>
      </c>
      <c r="B441" s="1">
        <v>10</v>
      </c>
      <c r="C441" s="1">
        <v>97.7</v>
      </c>
      <c r="D441" s="19" t="s">
        <v>45</v>
      </c>
      <c r="E441" s="1">
        <v>11</v>
      </c>
      <c r="F441" s="1">
        <v>103.16</v>
      </c>
      <c r="G441" s="19" t="s">
        <v>103</v>
      </c>
      <c r="H441" s="1">
        <v>2015</v>
      </c>
      <c r="I441" s="1" t="s">
        <v>7</v>
      </c>
    </row>
    <row r="442" spans="1:9" x14ac:dyDescent="0.5">
      <c r="A442" s="20" t="s">
        <v>0</v>
      </c>
      <c r="B442" s="1">
        <v>4</v>
      </c>
      <c r="C442" s="1">
        <v>93.33</v>
      </c>
      <c r="D442" t="s">
        <v>2</v>
      </c>
      <c r="E442" s="1">
        <v>11</v>
      </c>
      <c r="F442" s="1">
        <v>97.72</v>
      </c>
      <c r="G442" s="1" t="s">
        <v>103</v>
      </c>
      <c r="H442" s="1">
        <v>2018</v>
      </c>
      <c r="I442" s="1" t="s">
        <v>7</v>
      </c>
    </row>
    <row r="443" spans="1:9" x14ac:dyDescent="0.5">
      <c r="A443" s="20" t="s">
        <v>52</v>
      </c>
      <c r="B443" s="1">
        <v>10</v>
      </c>
      <c r="C443" s="1">
        <v>101.11</v>
      </c>
      <c r="D443" t="s">
        <v>55</v>
      </c>
      <c r="E443" s="1">
        <v>5</v>
      </c>
      <c r="F443" s="1">
        <v>95.91</v>
      </c>
      <c r="G443" s="1" t="s">
        <v>103</v>
      </c>
      <c r="H443" s="1">
        <v>2016</v>
      </c>
      <c r="I443" s="1" t="s">
        <v>5</v>
      </c>
    </row>
    <row r="444" spans="1:9" x14ac:dyDescent="0.5">
      <c r="A444" s="20" t="s">
        <v>0</v>
      </c>
      <c r="B444" s="1">
        <v>10</v>
      </c>
      <c r="C444" s="1">
        <v>89.43</v>
      </c>
      <c r="D444" t="s">
        <v>110</v>
      </c>
      <c r="E444" s="1">
        <v>4</v>
      </c>
      <c r="F444" s="1">
        <v>85.83</v>
      </c>
      <c r="G444" s="1" t="s">
        <v>103</v>
      </c>
      <c r="H444" s="1">
        <v>2018</v>
      </c>
      <c r="I444" s="1" t="s">
        <v>5</v>
      </c>
    </row>
    <row r="445" spans="1:9" x14ac:dyDescent="0.5">
      <c r="A445" s="19" t="s">
        <v>52</v>
      </c>
      <c r="B445" s="1">
        <v>8</v>
      </c>
      <c r="C445" s="1">
        <v>91.49</v>
      </c>
      <c r="D445" t="s">
        <v>54</v>
      </c>
      <c r="E445" s="1">
        <v>7</v>
      </c>
      <c r="F445" s="1">
        <v>93.31</v>
      </c>
      <c r="G445" s="19" t="s">
        <v>103</v>
      </c>
      <c r="H445" s="1">
        <v>2015</v>
      </c>
      <c r="I445" s="1" t="s">
        <v>5</v>
      </c>
    </row>
    <row r="446" spans="1:9" x14ac:dyDescent="0.5">
      <c r="A446" s="20" t="s">
        <v>0</v>
      </c>
      <c r="B446" s="1">
        <v>9</v>
      </c>
      <c r="C446" s="1">
        <v>98.36</v>
      </c>
      <c r="D446" t="s">
        <v>50</v>
      </c>
      <c r="E446" s="1">
        <v>10</v>
      </c>
      <c r="F446" s="1">
        <v>96.63</v>
      </c>
      <c r="G446" s="1" t="s">
        <v>103</v>
      </c>
      <c r="H446" s="1">
        <v>2017</v>
      </c>
      <c r="I446" s="1" t="s">
        <v>5</v>
      </c>
    </row>
    <row r="447" spans="1:9" x14ac:dyDescent="0.5">
      <c r="A447" s="20" t="s">
        <v>52</v>
      </c>
      <c r="B447" s="1">
        <v>7</v>
      </c>
      <c r="C447" s="1">
        <v>104.85</v>
      </c>
      <c r="D447" t="s">
        <v>4</v>
      </c>
      <c r="E447" s="1">
        <v>11</v>
      </c>
      <c r="F447" s="1">
        <v>111.37</v>
      </c>
      <c r="G447" s="1" t="s">
        <v>103</v>
      </c>
      <c r="H447" s="1">
        <v>2016</v>
      </c>
      <c r="I447" s="1" t="s">
        <v>6</v>
      </c>
    </row>
    <row r="448" spans="1:9" x14ac:dyDescent="0.5">
      <c r="A448" s="19" t="s">
        <v>52</v>
      </c>
      <c r="B448" s="1">
        <v>10</v>
      </c>
      <c r="C448" s="1">
        <v>100.43</v>
      </c>
      <c r="D448" t="s">
        <v>26</v>
      </c>
      <c r="E448" s="1">
        <v>6</v>
      </c>
      <c r="F448" s="1">
        <v>96.7</v>
      </c>
      <c r="G448" s="19" t="s">
        <v>103</v>
      </c>
      <c r="H448" s="1">
        <v>2015</v>
      </c>
      <c r="I448" s="1" t="s">
        <v>6</v>
      </c>
    </row>
    <row r="449" spans="1:9" x14ac:dyDescent="0.5">
      <c r="A449" s="20" t="s">
        <v>0</v>
      </c>
      <c r="B449" s="1">
        <v>10</v>
      </c>
      <c r="C449" s="1">
        <v>102.79</v>
      </c>
      <c r="D449" t="s">
        <v>3</v>
      </c>
      <c r="E449" s="1">
        <v>5</v>
      </c>
      <c r="F449" s="1">
        <v>91.57</v>
      </c>
      <c r="G449" s="1" t="s">
        <v>103</v>
      </c>
      <c r="H449" s="1">
        <v>2018</v>
      </c>
      <c r="I449" s="1" t="s">
        <v>6</v>
      </c>
    </row>
    <row r="450" spans="1:9" x14ac:dyDescent="0.5">
      <c r="A450" s="20" t="s">
        <v>70</v>
      </c>
      <c r="B450" s="17">
        <v>6</v>
      </c>
      <c r="C450" s="17">
        <v>84.49</v>
      </c>
      <c r="D450" s="20" t="s">
        <v>26</v>
      </c>
      <c r="E450" s="17">
        <v>5</v>
      </c>
      <c r="F450" s="17">
        <v>88.53</v>
      </c>
      <c r="G450" s="6" t="s">
        <v>47</v>
      </c>
      <c r="H450" s="6">
        <v>2016</v>
      </c>
      <c r="I450" s="1">
        <v>1</v>
      </c>
    </row>
    <row r="451" spans="1:9" x14ac:dyDescent="0.5">
      <c r="A451" s="20" t="s">
        <v>70</v>
      </c>
      <c r="B451" s="17">
        <v>4</v>
      </c>
      <c r="C451" s="17">
        <v>91.17</v>
      </c>
      <c r="D451" s="20" t="s">
        <v>69</v>
      </c>
      <c r="E451" s="17">
        <v>10</v>
      </c>
      <c r="F451" s="17">
        <v>95.6</v>
      </c>
      <c r="G451" s="6" t="s">
        <v>47</v>
      </c>
      <c r="H451" s="6">
        <v>2016</v>
      </c>
      <c r="I451" s="1" t="s">
        <v>5</v>
      </c>
    </row>
    <row r="452" spans="1:9" x14ac:dyDescent="0.5">
      <c r="A452" t="s">
        <v>70</v>
      </c>
      <c r="B452" s="1">
        <v>0</v>
      </c>
      <c r="C452" s="1">
        <v>98.76</v>
      </c>
      <c r="D452" t="s">
        <v>69</v>
      </c>
      <c r="E452" s="1">
        <v>6</v>
      </c>
      <c r="F452" s="1">
        <v>100.24</v>
      </c>
      <c r="G452" s="1" t="s">
        <v>77</v>
      </c>
      <c r="H452" s="1">
        <v>2017</v>
      </c>
      <c r="I452" s="1">
        <v>1</v>
      </c>
    </row>
    <row r="453" spans="1:9" x14ac:dyDescent="0.5">
      <c r="A453" t="s">
        <v>70</v>
      </c>
      <c r="B453" s="1">
        <v>2</v>
      </c>
      <c r="C453" s="1">
        <v>76.59</v>
      </c>
      <c r="D453" t="s">
        <v>69</v>
      </c>
      <c r="E453" s="1">
        <v>6</v>
      </c>
      <c r="F453" s="1">
        <v>87.82</v>
      </c>
      <c r="G453" s="1" t="s">
        <v>51</v>
      </c>
      <c r="H453" s="1">
        <v>2017</v>
      </c>
      <c r="I453" s="1">
        <v>1</v>
      </c>
    </row>
    <row r="454" spans="1:9" x14ac:dyDescent="0.5">
      <c r="A454" t="s">
        <v>1</v>
      </c>
      <c r="B454" s="1">
        <v>6</v>
      </c>
      <c r="C454" s="1">
        <v>92.74</v>
      </c>
      <c r="D454" t="s">
        <v>91</v>
      </c>
      <c r="E454" s="1">
        <v>2</v>
      </c>
      <c r="F454" s="1">
        <v>91.86</v>
      </c>
      <c r="G454" s="1" t="s">
        <v>51</v>
      </c>
      <c r="H454" s="1">
        <v>2018</v>
      </c>
      <c r="I454" s="1">
        <v>1</v>
      </c>
    </row>
    <row r="455" spans="1:9" x14ac:dyDescent="0.5">
      <c r="A455" t="s">
        <v>1</v>
      </c>
      <c r="B455" s="1">
        <v>9</v>
      </c>
      <c r="C455" s="1">
        <v>96.57</v>
      </c>
      <c r="D455" t="s">
        <v>78</v>
      </c>
      <c r="E455" s="1">
        <v>10</v>
      </c>
      <c r="F455" s="1">
        <v>100.33</v>
      </c>
      <c r="G455" s="1" t="s">
        <v>51</v>
      </c>
      <c r="H455" s="1">
        <v>2018</v>
      </c>
      <c r="I455" s="1" t="s">
        <v>5</v>
      </c>
    </row>
    <row r="456" spans="1:9" x14ac:dyDescent="0.5">
      <c r="A456" s="8" t="s">
        <v>1</v>
      </c>
      <c r="B456" s="1">
        <v>6</v>
      </c>
      <c r="C456" s="1">
        <v>86.28</v>
      </c>
      <c r="D456" t="s">
        <v>98</v>
      </c>
      <c r="E456" s="1">
        <v>2</v>
      </c>
      <c r="F456" s="1">
        <v>77.13</v>
      </c>
      <c r="G456" s="1" t="s">
        <v>51</v>
      </c>
      <c r="H456" s="1">
        <v>2019</v>
      </c>
      <c r="I456" s="1">
        <v>1</v>
      </c>
    </row>
    <row r="457" spans="1:9" x14ac:dyDescent="0.5">
      <c r="A457" s="8" t="s">
        <v>1</v>
      </c>
      <c r="B457" s="1">
        <v>8</v>
      </c>
      <c r="C457" s="1">
        <v>102.86</v>
      </c>
      <c r="D457" s="8" t="s">
        <v>63</v>
      </c>
      <c r="E457" s="1">
        <v>3</v>
      </c>
      <c r="F457" s="1">
        <v>87.2</v>
      </c>
      <c r="G457" s="1" t="s">
        <v>51</v>
      </c>
      <c r="H457" s="1">
        <v>2019</v>
      </c>
      <c r="I457" s="1" t="s">
        <v>5</v>
      </c>
    </row>
    <row r="458" spans="1:9" x14ac:dyDescent="0.5">
      <c r="A458" s="8" t="s">
        <v>1</v>
      </c>
      <c r="B458" s="1">
        <v>5</v>
      </c>
      <c r="C458" s="1">
        <v>98.25</v>
      </c>
      <c r="D458" s="8" t="s">
        <v>80</v>
      </c>
      <c r="E458" s="1">
        <v>8</v>
      </c>
      <c r="F458" s="1">
        <v>96.25</v>
      </c>
      <c r="G458" s="1" t="s">
        <v>51</v>
      </c>
      <c r="H458" s="1">
        <v>2019</v>
      </c>
      <c r="I458" s="1" t="s">
        <v>6</v>
      </c>
    </row>
    <row r="459" spans="1:9" x14ac:dyDescent="0.5">
      <c r="A459" s="8" t="s">
        <v>1</v>
      </c>
      <c r="B459" s="1">
        <v>6</v>
      </c>
      <c r="C459" s="1">
        <v>99.84</v>
      </c>
      <c r="D459" t="s">
        <v>30</v>
      </c>
      <c r="E459" s="1">
        <v>2</v>
      </c>
      <c r="F459" s="1">
        <v>79.06</v>
      </c>
      <c r="G459" s="1" t="s">
        <v>29</v>
      </c>
      <c r="H459" s="1">
        <v>2019</v>
      </c>
      <c r="I459" s="1">
        <v>1</v>
      </c>
    </row>
    <row r="460" spans="1:9" x14ac:dyDescent="0.5">
      <c r="A460" s="8" t="s">
        <v>1</v>
      </c>
      <c r="B460" s="1">
        <v>8</v>
      </c>
      <c r="C460" s="1">
        <v>96.59</v>
      </c>
      <c r="D460" s="8" t="s">
        <v>27</v>
      </c>
      <c r="E460" s="1">
        <v>3</v>
      </c>
      <c r="F460" s="1">
        <v>96.48</v>
      </c>
      <c r="G460" s="1" t="s">
        <v>29</v>
      </c>
      <c r="H460" s="1">
        <v>2019</v>
      </c>
      <c r="I460" s="1" t="s">
        <v>5</v>
      </c>
    </row>
    <row r="461" spans="1:9" x14ac:dyDescent="0.5">
      <c r="A461" s="8" t="s">
        <v>1</v>
      </c>
      <c r="B461" s="1">
        <v>3</v>
      </c>
      <c r="C461" s="1">
        <v>93.6</v>
      </c>
      <c r="D461" s="8" t="s">
        <v>2</v>
      </c>
      <c r="E461" s="1">
        <v>8</v>
      </c>
      <c r="F461" s="1">
        <v>96.02</v>
      </c>
      <c r="G461" s="1" t="s">
        <v>29</v>
      </c>
      <c r="H461" s="1">
        <v>2019</v>
      </c>
      <c r="I461" s="1" t="s">
        <v>6</v>
      </c>
    </row>
    <row r="462" spans="1:9" x14ac:dyDescent="0.5">
      <c r="A462" t="s">
        <v>1</v>
      </c>
      <c r="B462" s="1">
        <v>6</v>
      </c>
      <c r="C462" s="1">
        <v>95.8</v>
      </c>
      <c r="D462" t="s">
        <v>92</v>
      </c>
      <c r="E462" s="1">
        <v>2</v>
      </c>
      <c r="F462" s="1">
        <v>91.47</v>
      </c>
      <c r="G462" s="1" t="s">
        <v>100</v>
      </c>
      <c r="H462" s="1">
        <v>2018</v>
      </c>
      <c r="I462" s="1">
        <v>1</v>
      </c>
    </row>
    <row r="463" spans="1:9" x14ac:dyDescent="0.5">
      <c r="A463" t="s">
        <v>1</v>
      </c>
      <c r="B463" s="1">
        <v>10</v>
      </c>
      <c r="C463" s="1">
        <v>101.02</v>
      </c>
      <c r="D463" t="s">
        <v>61</v>
      </c>
      <c r="E463" s="1">
        <v>4</v>
      </c>
      <c r="F463" s="1">
        <v>90.8</v>
      </c>
      <c r="G463" s="1" t="s">
        <v>100</v>
      </c>
      <c r="H463" s="1">
        <v>2018</v>
      </c>
      <c r="I463" s="1" t="s">
        <v>5</v>
      </c>
    </row>
    <row r="464" spans="1:9" x14ac:dyDescent="0.5">
      <c r="A464" t="s">
        <v>1</v>
      </c>
      <c r="B464" s="1">
        <v>11</v>
      </c>
      <c r="C464" s="1">
        <v>95.79</v>
      </c>
      <c r="D464" t="s">
        <v>69</v>
      </c>
      <c r="E464" s="1">
        <v>8</v>
      </c>
      <c r="F464" s="1">
        <v>101.04</v>
      </c>
      <c r="G464" s="1" t="s">
        <v>100</v>
      </c>
      <c r="H464" s="1">
        <v>2018</v>
      </c>
      <c r="I464" s="1" t="s">
        <v>6</v>
      </c>
    </row>
    <row r="465" spans="1:9" x14ac:dyDescent="0.5">
      <c r="A465" t="s">
        <v>1</v>
      </c>
      <c r="B465" s="1">
        <v>11</v>
      </c>
      <c r="C465" s="1">
        <v>103.81</v>
      </c>
      <c r="D465" t="s">
        <v>2</v>
      </c>
      <c r="E465" s="1">
        <v>6</v>
      </c>
      <c r="F465" s="1">
        <v>98.41</v>
      </c>
      <c r="G465" s="1" t="s">
        <v>100</v>
      </c>
      <c r="H465" s="1">
        <v>2018</v>
      </c>
      <c r="I465" s="1" t="s">
        <v>7</v>
      </c>
    </row>
    <row r="466" spans="1:9" x14ac:dyDescent="0.5">
      <c r="A466" t="s">
        <v>1</v>
      </c>
      <c r="B466" s="1">
        <v>6</v>
      </c>
      <c r="C466" s="1">
        <v>101.17</v>
      </c>
      <c r="D466" t="s">
        <v>89</v>
      </c>
      <c r="E466" s="1">
        <v>5</v>
      </c>
      <c r="F466" s="1">
        <v>87.5</v>
      </c>
      <c r="G466" s="21" t="s">
        <v>100</v>
      </c>
      <c r="H466" s="22">
        <v>2019</v>
      </c>
      <c r="I466" s="22">
        <v>1</v>
      </c>
    </row>
    <row r="467" spans="1:9" x14ac:dyDescent="0.5">
      <c r="A467" t="s">
        <v>1</v>
      </c>
      <c r="B467" s="1">
        <v>8</v>
      </c>
      <c r="C467" s="1">
        <v>95.73</v>
      </c>
      <c r="D467" t="s">
        <v>0</v>
      </c>
      <c r="E467" s="1">
        <v>4</v>
      </c>
      <c r="F467" s="1">
        <v>96.71</v>
      </c>
      <c r="G467" s="21" t="s">
        <v>100</v>
      </c>
      <c r="H467" s="22">
        <v>2019</v>
      </c>
      <c r="I467" s="1" t="s">
        <v>5</v>
      </c>
    </row>
    <row r="468" spans="1:9" x14ac:dyDescent="0.5">
      <c r="A468" t="s">
        <v>1</v>
      </c>
      <c r="B468" s="1">
        <v>8</v>
      </c>
      <c r="C468" s="1">
        <v>105.3</v>
      </c>
      <c r="D468" t="s">
        <v>80</v>
      </c>
      <c r="E468" s="1">
        <v>2</v>
      </c>
      <c r="F468" s="1">
        <v>96.83</v>
      </c>
      <c r="G468" s="21" t="s">
        <v>100</v>
      </c>
      <c r="H468" s="22">
        <v>2019</v>
      </c>
      <c r="I468" s="1" t="s">
        <v>6</v>
      </c>
    </row>
    <row r="469" spans="1:9" x14ac:dyDescent="0.5">
      <c r="A469" t="s">
        <v>1</v>
      </c>
      <c r="B469" s="1">
        <v>7</v>
      </c>
      <c r="C469" s="1">
        <v>97.92</v>
      </c>
      <c r="D469" t="s">
        <v>63</v>
      </c>
      <c r="E469" s="1">
        <v>8</v>
      </c>
      <c r="F469" s="1">
        <v>95.86</v>
      </c>
      <c r="G469" s="21" t="s">
        <v>100</v>
      </c>
      <c r="H469" s="22">
        <v>2019</v>
      </c>
      <c r="I469" s="22" t="s">
        <v>7</v>
      </c>
    </row>
    <row r="470" spans="1:9" x14ac:dyDescent="0.5">
      <c r="A470" s="20" t="s">
        <v>1</v>
      </c>
      <c r="B470" s="1">
        <v>6</v>
      </c>
      <c r="C470" s="1">
        <v>87.7</v>
      </c>
      <c r="D470" t="s">
        <v>109</v>
      </c>
      <c r="E470" s="1">
        <v>5</v>
      </c>
      <c r="F470" s="1">
        <v>86.83</v>
      </c>
      <c r="G470" s="1" t="s">
        <v>103</v>
      </c>
      <c r="H470" s="1">
        <v>2018</v>
      </c>
      <c r="I470" s="1">
        <v>1</v>
      </c>
    </row>
    <row r="471" spans="1:9" x14ac:dyDescent="0.5">
      <c r="A471" s="20" t="s">
        <v>1</v>
      </c>
      <c r="B471" s="1">
        <v>7</v>
      </c>
      <c r="C471" s="1">
        <v>97.61</v>
      </c>
      <c r="D471" t="s">
        <v>3</v>
      </c>
      <c r="E471" s="1">
        <v>10</v>
      </c>
      <c r="F471" s="1">
        <v>99.43</v>
      </c>
      <c r="G471" s="1" t="s">
        <v>103</v>
      </c>
      <c r="H471" s="1">
        <v>2018</v>
      </c>
      <c r="I471" s="1" t="s">
        <v>5</v>
      </c>
    </row>
    <row r="472" spans="1:9" x14ac:dyDescent="0.5">
      <c r="A472" s="20" t="s">
        <v>107</v>
      </c>
      <c r="B472" s="1">
        <v>2</v>
      </c>
      <c r="C472" s="1">
        <v>77.66</v>
      </c>
      <c r="D472" t="s">
        <v>80</v>
      </c>
      <c r="E472" s="1">
        <v>6</v>
      </c>
      <c r="F472" s="1">
        <v>90.45</v>
      </c>
      <c r="G472" s="1" t="s">
        <v>103</v>
      </c>
      <c r="H472" s="1">
        <v>2017</v>
      </c>
      <c r="I472" s="1">
        <v>1</v>
      </c>
    </row>
    <row r="473" spans="1:9" x14ac:dyDescent="0.5">
      <c r="A473" s="20" t="s">
        <v>107</v>
      </c>
      <c r="B473" s="1">
        <v>5</v>
      </c>
      <c r="C473" s="1">
        <v>89.23</v>
      </c>
      <c r="D473" s="19" t="s">
        <v>4</v>
      </c>
      <c r="E473" s="1">
        <v>6</v>
      </c>
      <c r="F473" s="1">
        <v>95.88</v>
      </c>
      <c r="G473" s="19" t="s">
        <v>103</v>
      </c>
      <c r="H473" s="1">
        <v>2015</v>
      </c>
      <c r="I473" s="1">
        <v>1</v>
      </c>
    </row>
    <row r="474" spans="1:9" x14ac:dyDescent="0.5">
      <c r="A474" s="19" t="s">
        <v>53</v>
      </c>
      <c r="B474" s="6">
        <v>3</v>
      </c>
      <c r="C474" s="6">
        <v>87.75</v>
      </c>
      <c r="D474" s="19" t="s">
        <v>45</v>
      </c>
      <c r="E474" s="6">
        <v>6</v>
      </c>
      <c r="F474" s="6">
        <v>93.13</v>
      </c>
      <c r="G474" s="6" t="s">
        <v>47</v>
      </c>
      <c r="H474" s="6">
        <v>2016</v>
      </c>
      <c r="I474" s="1">
        <v>1</v>
      </c>
    </row>
    <row r="475" spans="1:9" x14ac:dyDescent="0.5">
      <c r="A475" t="s">
        <v>53</v>
      </c>
      <c r="B475" s="1">
        <v>2</v>
      </c>
      <c r="C475" s="1">
        <v>86.93</v>
      </c>
      <c r="D475" t="s">
        <v>26</v>
      </c>
      <c r="E475" s="1">
        <v>6</v>
      </c>
      <c r="F475" s="1">
        <v>95.94</v>
      </c>
      <c r="G475" s="1" t="s">
        <v>77</v>
      </c>
      <c r="H475" s="1">
        <v>2016</v>
      </c>
      <c r="I475" s="1">
        <v>1</v>
      </c>
    </row>
    <row r="476" spans="1:9" x14ac:dyDescent="0.5">
      <c r="A476" t="s">
        <v>53</v>
      </c>
      <c r="B476" s="1">
        <v>1</v>
      </c>
      <c r="C476" s="1">
        <v>78.25</v>
      </c>
      <c r="D476" t="s">
        <v>4</v>
      </c>
      <c r="E476" s="1">
        <v>6</v>
      </c>
      <c r="F476" s="1">
        <v>96.47</v>
      </c>
      <c r="G476" s="1" t="s">
        <v>77</v>
      </c>
      <c r="H476" s="1">
        <v>2017</v>
      </c>
      <c r="I476" s="1">
        <v>1</v>
      </c>
    </row>
    <row r="477" spans="1:9" x14ac:dyDescent="0.5">
      <c r="A477" s="20" t="s">
        <v>53</v>
      </c>
      <c r="B477" s="1">
        <v>0</v>
      </c>
      <c r="C477" s="1">
        <v>79.37</v>
      </c>
      <c r="D477" t="s">
        <v>78</v>
      </c>
      <c r="E477" s="1">
        <v>6</v>
      </c>
      <c r="F477" s="1">
        <v>103.66</v>
      </c>
      <c r="G477" s="1" t="s">
        <v>103</v>
      </c>
      <c r="H477" s="1">
        <v>2017</v>
      </c>
      <c r="I477" s="1">
        <v>1</v>
      </c>
    </row>
    <row r="478" spans="1:9" x14ac:dyDescent="0.5">
      <c r="A478" s="16" t="s">
        <v>53</v>
      </c>
      <c r="B478" s="1">
        <v>3</v>
      </c>
      <c r="C478" s="1">
        <v>85.72</v>
      </c>
      <c r="D478" s="19" t="s">
        <v>54</v>
      </c>
      <c r="E478" s="1">
        <v>6</v>
      </c>
      <c r="F478" s="1">
        <v>102.18</v>
      </c>
      <c r="G478" s="19" t="s">
        <v>103</v>
      </c>
      <c r="H478" s="1">
        <v>2015</v>
      </c>
      <c r="I478" s="1">
        <v>1</v>
      </c>
    </row>
    <row r="479" spans="1:9" x14ac:dyDescent="0.5">
      <c r="A479" s="20" t="s">
        <v>53</v>
      </c>
      <c r="B479" s="1">
        <v>0</v>
      </c>
      <c r="C479" s="1">
        <v>77.069999999999993</v>
      </c>
      <c r="D479" t="s">
        <v>50</v>
      </c>
      <c r="E479" s="1">
        <v>6</v>
      </c>
      <c r="F479" s="1">
        <v>106.09</v>
      </c>
      <c r="G479" s="1" t="s">
        <v>103</v>
      </c>
      <c r="H479" s="1">
        <v>2016</v>
      </c>
      <c r="I479" s="1">
        <v>1</v>
      </c>
    </row>
    <row r="480" spans="1:9" x14ac:dyDescent="0.5">
      <c r="A480" t="s">
        <v>98</v>
      </c>
      <c r="B480" s="1">
        <v>2</v>
      </c>
      <c r="C480" s="1">
        <v>77.13</v>
      </c>
      <c r="D480" s="8" t="s">
        <v>1</v>
      </c>
      <c r="E480" s="1">
        <v>6</v>
      </c>
      <c r="F480" s="1">
        <v>86.28</v>
      </c>
      <c r="G480" s="1" t="s">
        <v>51</v>
      </c>
      <c r="H480" s="1">
        <v>2019</v>
      </c>
      <c r="I480" s="1">
        <v>1</v>
      </c>
    </row>
    <row r="481" spans="1:9" x14ac:dyDescent="0.5">
      <c r="A481" s="19" t="s">
        <v>68</v>
      </c>
      <c r="B481" s="6">
        <v>1</v>
      </c>
      <c r="C481" s="6">
        <v>79.13</v>
      </c>
      <c r="D481" s="19" t="s">
        <v>26</v>
      </c>
      <c r="E481" s="6">
        <v>6</v>
      </c>
      <c r="F481" s="6">
        <v>84.07</v>
      </c>
      <c r="G481" s="1" t="s">
        <v>47</v>
      </c>
      <c r="H481" s="1">
        <v>2014</v>
      </c>
      <c r="I481" s="1">
        <v>1</v>
      </c>
    </row>
    <row r="482" spans="1:9" x14ac:dyDescent="0.5">
      <c r="A482" t="s">
        <v>68</v>
      </c>
      <c r="B482" s="1">
        <v>2</v>
      </c>
      <c r="C482" s="1">
        <v>92.44</v>
      </c>
      <c r="D482" s="19" t="s">
        <v>75</v>
      </c>
      <c r="E482" s="1">
        <v>6</v>
      </c>
      <c r="F482" s="1">
        <v>98.61</v>
      </c>
      <c r="G482" s="1" t="s">
        <v>77</v>
      </c>
      <c r="H482" s="1">
        <v>2014</v>
      </c>
      <c r="I482" s="1">
        <v>1</v>
      </c>
    </row>
    <row r="483" spans="1:9" x14ac:dyDescent="0.5">
      <c r="A483" s="16" t="s">
        <v>3</v>
      </c>
      <c r="B483" s="17">
        <v>6</v>
      </c>
      <c r="C483" s="17">
        <v>100.2</v>
      </c>
      <c r="D483" s="16" t="s">
        <v>71</v>
      </c>
      <c r="E483" s="17">
        <v>0</v>
      </c>
      <c r="F483" s="17">
        <v>80.14</v>
      </c>
      <c r="G483" s="1" t="s">
        <v>47</v>
      </c>
      <c r="H483" s="1">
        <v>2013</v>
      </c>
      <c r="I483" s="1">
        <v>1</v>
      </c>
    </row>
    <row r="484" spans="1:9" x14ac:dyDescent="0.5">
      <c r="A484" s="16" t="s">
        <v>3</v>
      </c>
      <c r="B484" s="17">
        <v>8</v>
      </c>
      <c r="C484" s="17">
        <v>99.82</v>
      </c>
      <c r="D484" s="16" t="s">
        <v>58</v>
      </c>
      <c r="E484" s="17">
        <v>1</v>
      </c>
      <c r="F484" s="17">
        <v>81.260000000000005</v>
      </c>
      <c r="G484" s="1" t="s">
        <v>47</v>
      </c>
      <c r="H484" s="1">
        <v>2013</v>
      </c>
      <c r="I484" s="1" t="s">
        <v>5</v>
      </c>
    </row>
    <row r="485" spans="1:9" x14ac:dyDescent="0.5">
      <c r="A485" s="19" t="s">
        <v>3</v>
      </c>
      <c r="B485" s="6">
        <v>6</v>
      </c>
      <c r="C485" s="6">
        <v>93.52</v>
      </c>
      <c r="D485" s="19" t="s">
        <v>65</v>
      </c>
      <c r="E485" s="6">
        <v>2</v>
      </c>
      <c r="F485" s="6">
        <v>90.1</v>
      </c>
      <c r="G485" s="1" t="s">
        <v>47</v>
      </c>
      <c r="H485" s="1">
        <v>2014</v>
      </c>
      <c r="I485" s="1">
        <v>1</v>
      </c>
    </row>
    <row r="486" spans="1:9" x14ac:dyDescent="0.5">
      <c r="A486" s="18" t="s">
        <v>3</v>
      </c>
      <c r="B486" s="6">
        <v>6</v>
      </c>
      <c r="C486" s="6">
        <v>96.61</v>
      </c>
      <c r="D486" s="18" t="s">
        <v>50</v>
      </c>
      <c r="E486" s="6">
        <v>10</v>
      </c>
      <c r="F486" s="6">
        <v>109.42</v>
      </c>
      <c r="G486" s="1" t="s">
        <v>47</v>
      </c>
      <c r="H486" s="1">
        <v>2013</v>
      </c>
      <c r="I486" s="1" t="s">
        <v>6</v>
      </c>
    </row>
    <row r="487" spans="1:9" x14ac:dyDescent="0.5">
      <c r="A487" s="19" t="s">
        <v>3</v>
      </c>
      <c r="B487" s="6">
        <v>3</v>
      </c>
      <c r="C487" s="6">
        <v>94.07</v>
      </c>
      <c r="D487" s="19" t="s">
        <v>73</v>
      </c>
      <c r="E487" s="6">
        <v>8</v>
      </c>
      <c r="F487" s="6">
        <v>92.25</v>
      </c>
      <c r="G487" s="1" t="s">
        <v>47</v>
      </c>
      <c r="H487" s="1">
        <v>2014</v>
      </c>
      <c r="I487" s="1" t="s">
        <v>5</v>
      </c>
    </row>
    <row r="488" spans="1:9" x14ac:dyDescent="0.5">
      <c r="A488" s="19" t="s">
        <v>3</v>
      </c>
      <c r="B488" s="6">
        <v>2</v>
      </c>
      <c r="C488" s="6">
        <v>87.54</v>
      </c>
      <c r="D488" s="19" t="s">
        <v>45</v>
      </c>
      <c r="E488" s="6">
        <v>6</v>
      </c>
      <c r="F488" s="6">
        <v>93.85</v>
      </c>
      <c r="G488" s="1" t="s">
        <v>47</v>
      </c>
      <c r="H488" s="1">
        <v>2015</v>
      </c>
      <c r="I488" s="1">
        <v>1</v>
      </c>
    </row>
    <row r="489" spans="1:9" x14ac:dyDescent="0.5">
      <c r="A489" s="20" t="s">
        <v>3</v>
      </c>
      <c r="B489" s="17">
        <v>2</v>
      </c>
      <c r="C489" s="17">
        <v>92</v>
      </c>
      <c r="D489" s="20" t="s">
        <v>69</v>
      </c>
      <c r="E489" s="17">
        <v>6</v>
      </c>
      <c r="F489" s="17">
        <v>99.61</v>
      </c>
      <c r="G489" s="1" t="s">
        <v>47</v>
      </c>
      <c r="H489" s="6">
        <v>2016</v>
      </c>
      <c r="I489" s="1">
        <v>1</v>
      </c>
    </row>
    <row r="490" spans="1:9" x14ac:dyDescent="0.5">
      <c r="A490" s="19" t="s">
        <v>3</v>
      </c>
      <c r="B490" s="1">
        <v>6</v>
      </c>
      <c r="C490" s="1">
        <v>102.5</v>
      </c>
      <c r="D490" t="s">
        <v>85</v>
      </c>
      <c r="E490" s="1">
        <v>3</v>
      </c>
      <c r="F490" s="1">
        <v>83.93</v>
      </c>
      <c r="G490" s="1" t="s">
        <v>77</v>
      </c>
      <c r="H490" s="1">
        <v>2014</v>
      </c>
      <c r="I490" s="1">
        <v>1</v>
      </c>
    </row>
    <row r="491" spans="1:9" x14ac:dyDescent="0.5">
      <c r="A491" t="s">
        <v>3</v>
      </c>
      <c r="B491" s="1">
        <v>6</v>
      </c>
      <c r="C491" s="1">
        <v>101.84</v>
      </c>
      <c r="D491" s="19" t="s">
        <v>55</v>
      </c>
      <c r="E491" s="1">
        <v>8</v>
      </c>
      <c r="F491" s="1">
        <v>100.01</v>
      </c>
      <c r="G491" s="1" t="s">
        <v>77</v>
      </c>
      <c r="H491" s="1">
        <v>2014</v>
      </c>
      <c r="I491" s="1" t="s">
        <v>5</v>
      </c>
    </row>
    <row r="492" spans="1:9" x14ac:dyDescent="0.5">
      <c r="A492" t="s">
        <v>3</v>
      </c>
      <c r="B492" s="1">
        <v>6</v>
      </c>
      <c r="C492" s="1">
        <v>83.74</v>
      </c>
      <c r="D492" t="s">
        <v>84</v>
      </c>
      <c r="E492" s="1">
        <v>2</v>
      </c>
      <c r="F492" s="1">
        <v>80.930000000000007</v>
      </c>
      <c r="G492" s="1" t="s">
        <v>77</v>
      </c>
      <c r="H492" s="1">
        <v>2017</v>
      </c>
      <c r="I492" s="1">
        <v>1</v>
      </c>
    </row>
    <row r="493" spans="1:9" x14ac:dyDescent="0.5">
      <c r="A493" t="s">
        <v>3</v>
      </c>
      <c r="B493" s="1">
        <v>3</v>
      </c>
      <c r="C493" s="1">
        <v>99.84</v>
      </c>
      <c r="D493" t="s">
        <v>52</v>
      </c>
      <c r="E493" s="1">
        <v>6</v>
      </c>
      <c r="F493" s="1">
        <v>102.96</v>
      </c>
      <c r="G493" s="1" t="s">
        <v>77</v>
      </c>
      <c r="H493" s="1">
        <v>2015</v>
      </c>
      <c r="I493" s="1">
        <v>1</v>
      </c>
    </row>
    <row r="494" spans="1:9" x14ac:dyDescent="0.5">
      <c r="A494" t="s">
        <v>3</v>
      </c>
      <c r="B494" s="1">
        <v>2</v>
      </c>
      <c r="C494" s="1">
        <v>89.35</v>
      </c>
      <c r="D494" t="s">
        <v>52</v>
      </c>
      <c r="E494" s="1">
        <v>6</v>
      </c>
      <c r="F494" s="1">
        <v>92.43</v>
      </c>
      <c r="G494" s="1" t="s">
        <v>77</v>
      </c>
      <c r="H494" s="1">
        <v>2016</v>
      </c>
      <c r="I494" s="1">
        <v>1</v>
      </c>
    </row>
    <row r="495" spans="1:9" x14ac:dyDescent="0.5">
      <c r="A495" t="s">
        <v>3</v>
      </c>
      <c r="B495" s="1">
        <v>5</v>
      </c>
      <c r="C495" s="1">
        <v>98.42</v>
      </c>
      <c r="D495" t="s">
        <v>4</v>
      </c>
      <c r="E495" s="1">
        <v>10</v>
      </c>
      <c r="F495" s="1">
        <v>102.38</v>
      </c>
      <c r="G495" s="1" t="s">
        <v>77</v>
      </c>
      <c r="H495" s="1">
        <v>2017</v>
      </c>
      <c r="I495" s="1" t="s">
        <v>5</v>
      </c>
    </row>
    <row r="496" spans="1:9" x14ac:dyDescent="0.5">
      <c r="A496" t="s">
        <v>3</v>
      </c>
      <c r="B496" s="1">
        <v>6</v>
      </c>
      <c r="C496" s="1">
        <v>107.69</v>
      </c>
      <c r="D496" t="s">
        <v>73</v>
      </c>
      <c r="E496" s="1">
        <v>1</v>
      </c>
      <c r="F496" s="1">
        <v>103.37</v>
      </c>
      <c r="G496" s="1" t="s">
        <v>51</v>
      </c>
      <c r="H496" s="1">
        <v>2017</v>
      </c>
      <c r="I496" s="1">
        <v>1</v>
      </c>
    </row>
    <row r="497" spans="1:9" x14ac:dyDescent="0.5">
      <c r="A497" t="s">
        <v>3</v>
      </c>
      <c r="B497" s="1">
        <v>10</v>
      </c>
      <c r="C497" s="1">
        <v>94.4</v>
      </c>
      <c r="D497" t="s">
        <v>26</v>
      </c>
      <c r="E497" s="1">
        <v>9</v>
      </c>
      <c r="F497" s="1">
        <v>91.97</v>
      </c>
      <c r="G497" s="1" t="s">
        <v>51</v>
      </c>
      <c r="H497" s="1">
        <v>2017</v>
      </c>
      <c r="I497" s="1" t="s">
        <v>5</v>
      </c>
    </row>
    <row r="498" spans="1:9" x14ac:dyDescent="0.5">
      <c r="A498" t="s">
        <v>3</v>
      </c>
      <c r="B498" s="1">
        <v>4</v>
      </c>
      <c r="C498" s="1">
        <v>90.58</v>
      </c>
      <c r="D498" t="s">
        <v>50</v>
      </c>
      <c r="E498" s="1">
        <v>11</v>
      </c>
      <c r="F498" s="1">
        <v>93.97</v>
      </c>
      <c r="G498" s="1" t="s">
        <v>51</v>
      </c>
      <c r="H498" s="1">
        <v>2017</v>
      </c>
      <c r="I498" s="1" t="s">
        <v>6</v>
      </c>
    </row>
    <row r="499" spans="1:9" x14ac:dyDescent="0.5">
      <c r="A499" t="s">
        <v>3</v>
      </c>
      <c r="B499" s="1">
        <v>6</v>
      </c>
      <c r="C499" s="1">
        <v>94.32</v>
      </c>
      <c r="D499" t="s">
        <v>61</v>
      </c>
      <c r="E499" s="1">
        <v>4</v>
      </c>
      <c r="F499" s="1">
        <v>86.03</v>
      </c>
      <c r="G499" s="1" t="s">
        <v>51</v>
      </c>
      <c r="H499" s="1">
        <v>2018</v>
      </c>
      <c r="I499" s="1">
        <v>1</v>
      </c>
    </row>
    <row r="500" spans="1:9" x14ac:dyDescent="0.5">
      <c r="A500" t="s">
        <v>3</v>
      </c>
      <c r="B500" s="1">
        <v>8</v>
      </c>
      <c r="C500" s="1">
        <v>93.96</v>
      </c>
      <c r="D500" t="s">
        <v>2</v>
      </c>
      <c r="E500" s="1">
        <v>10</v>
      </c>
      <c r="F500" s="1">
        <v>100.2</v>
      </c>
      <c r="G500" s="1" t="s">
        <v>51</v>
      </c>
      <c r="H500" s="1">
        <v>2018</v>
      </c>
      <c r="I500" s="1" t="s">
        <v>5</v>
      </c>
    </row>
    <row r="501" spans="1:9" x14ac:dyDescent="0.5">
      <c r="A501" s="8" t="s">
        <v>3</v>
      </c>
      <c r="B501" s="1">
        <v>6</v>
      </c>
      <c r="C501" s="1">
        <v>97.62</v>
      </c>
      <c r="D501" t="s">
        <v>95</v>
      </c>
      <c r="E501" s="1">
        <v>3</v>
      </c>
      <c r="F501" s="1">
        <v>78.930000000000007</v>
      </c>
      <c r="G501" s="1" t="s">
        <v>51</v>
      </c>
      <c r="H501" s="1">
        <v>2019</v>
      </c>
      <c r="I501" s="1">
        <v>1</v>
      </c>
    </row>
    <row r="502" spans="1:9" x14ac:dyDescent="0.5">
      <c r="A502" s="8" t="s">
        <v>3</v>
      </c>
      <c r="B502" s="1">
        <v>4</v>
      </c>
      <c r="C502" s="1">
        <v>92.44</v>
      </c>
      <c r="D502" s="8" t="s">
        <v>80</v>
      </c>
      <c r="E502" s="1">
        <v>8</v>
      </c>
      <c r="F502" s="1">
        <v>94.74</v>
      </c>
      <c r="G502" s="1" t="s">
        <v>51</v>
      </c>
      <c r="H502" s="1">
        <v>2019</v>
      </c>
      <c r="I502" s="1" t="s">
        <v>5</v>
      </c>
    </row>
    <row r="503" spans="1:9" x14ac:dyDescent="0.5">
      <c r="A503" s="8" t="s">
        <v>3</v>
      </c>
      <c r="B503" s="1">
        <v>4</v>
      </c>
      <c r="C503" s="1">
        <v>93.51</v>
      </c>
      <c r="D503" s="8" t="s">
        <v>27</v>
      </c>
      <c r="E503" s="1">
        <v>6</v>
      </c>
      <c r="F503" s="1">
        <v>96.87</v>
      </c>
      <c r="G503" s="1" t="s">
        <v>29</v>
      </c>
      <c r="H503" s="1">
        <v>2019</v>
      </c>
      <c r="I503" s="1">
        <v>1</v>
      </c>
    </row>
    <row r="504" spans="1:9" x14ac:dyDescent="0.5">
      <c r="A504" t="s">
        <v>3</v>
      </c>
      <c r="B504" s="1">
        <v>5</v>
      </c>
      <c r="C504" s="1">
        <v>93.61</v>
      </c>
      <c r="D504" t="s">
        <v>61</v>
      </c>
      <c r="E504" s="1">
        <v>6</v>
      </c>
      <c r="F504" s="1">
        <v>96.2</v>
      </c>
      <c r="G504" s="1" t="s">
        <v>100</v>
      </c>
      <c r="H504" s="1">
        <v>2018</v>
      </c>
      <c r="I504" s="1">
        <v>1</v>
      </c>
    </row>
    <row r="505" spans="1:9" x14ac:dyDescent="0.5">
      <c r="A505" t="s">
        <v>3</v>
      </c>
      <c r="B505" s="1">
        <v>6</v>
      </c>
      <c r="C505" s="1">
        <v>87.58</v>
      </c>
      <c r="D505" t="s">
        <v>101</v>
      </c>
      <c r="E505" s="1">
        <v>1</v>
      </c>
      <c r="F505" s="1">
        <v>74.87</v>
      </c>
      <c r="G505" s="21" t="s">
        <v>100</v>
      </c>
      <c r="H505" s="22">
        <v>2019</v>
      </c>
      <c r="I505" s="22">
        <v>1</v>
      </c>
    </row>
    <row r="506" spans="1:9" x14ac:dyDescent="0.5">
      <c r="A506" t="s">
        <v>3</v>
      </c>
      <c r="B506" s="1">
        <v>8</v>
      </c>
      <c r="C506" s="1">
        <v>101.9</v>
      </c>
      <c r="D506" t="s">
        <v>73</v>
      </c>
      <c r="E506" s="1">
        <v>0</v>
      </c>
      <c r="F506" s="1">
        <v>78.42</v>
      </c>
      <c r="G506" s="21" t="s">
        <v>100</v>
      </c>
      <c r="H506" s="22">
        <v>2019</v>
      </c>
      <c r="I506" s="1" t="s">
        <v>5</v>
      </c>
    </row>
    <row r="507" spans="1:9" x14ac:dyDescent="0.5">
      <c r="A507" t="s">
        <v>3</v>
      </c>
      <c r="B507" s="1">
        <v>6</v>
      </c>
      <c r="C507" s="1">
        <v>91.04</v>
      </c>
      <c r="D507" t="s">
        <v>63</v>
      </c>
      <c r="E507" s="1">
        <v>8</v>
      </c>
      <c r="F507" s="1">
        <v>90.49</v>
      </c>
      <c r="G507" s="21" t="s">
        <v>100</v>
      </c>
      <c r="H507" s="22">
        <v>2019</v>
      </c>
      <c r="I507" s="1" t="s">
        <v>6</v>
      </c>
    </row>
    <row r="508" spans="1:9" x14ac:dyDescent="0.5">
      <c r="A508" s="20" t="s">
        <v>3</v>
      </c>
      <c r="B508" s="1">
        <v>6</v>
      </c>
      <c r="C508" s="1">
        <v>92.22</v>
      </c>
      <c r="D508" t="s">
        <v>27</v>
      </c>
      <c r="E508" s="1">
        <v>5</v>
      </c>
      <c r="F508" s="1">
        <v>89.49</v>
      </c>
      <c r="G508" s="1" t="s">
        <v>103</v>
      </c>
      <c r="H508" s="1">
        <v>2018</v>
      </c>
      <c r="I508" s="1">
        <v>1</v>
      </c>
    </row>
    <row r="509" spans="1:9" x14ac:dyDescent="0.5">
      <c r="A509" s="20" t="s">
        <v>3</v>
      </c>
      <c r="B509" s="1">
        <v>6</v>
      </c>
      <c r="C509" s="1">
        <v>87.9</v>
      </c>
      <c r="D509" t="s">
        <v>49</v>
      </c>
      <c r="E509" s="1">
        <v>4</v>
      </c>
      <c r="F509" s="1">
        <v>84.69</v>
      </c>
      <c r="G509" s="1" t="s">
        <v>103</v>
      </c>
      <c r="H509" s="1">
        <v>2017</v>
      </c>
      <c r="I509" s="1">
        <v>1</v>
      </c>
    </row>
    <row r="510" spans="1:9" x14ac:dyDescent="0.5">
      <c r="A510" s="19" t="s">
        <v>3</v>
      </c>
      <c r="B510" s="1">
        <v>6</v>
      </c>
      <c r="C510" s="1">
        <v>92.55</v>
      </c>
      <c r="D510" t="s">
        <v>66</v>
      </c>
      <c r="E510" s="1">
        <v>4</v>
      </c>
      <c r="F510" s="1">
        <v>96.5</v>
      </c>
      <c r="G510" s="19" t="s">
        <v>103</v>
      </c>
      <c r="H510" s="1">
        <v>2015</v>
      </c>
      <c r="I510" s="1">
        <v>1</v>
      </c>
    </row>
    <row r="511" spans="1:9" x14ac:dyDescent="0.5">
      <c r="A511" s="20" t="s">
        <v>3</v>
      </c>
      <c r="B511" s="1">
        <v>9</v>
      </c>
      <c r="C511" s="1">
        <v>91.32</v>
      </c>
      <c r="D511" t="s">
        <v>73</v>
      </c>
      <c r="E511" s="1">
        <v>10</v>
      </c>
      <c r="F511" s="1">
        <v>94.65</v>
      </c>
      <c r="G511" s="1" t="s">
        <v>103</v>
      </c>
      <c r="H511" s="1">
        <v>2017</v>
      </c>
      <c r="I511" s="1" t="s">
        <v>5</v>
      </c>
    </row>
    <row r="512" spans="1:9" x14ac:dyDescent="0.5">
      <c r="A512" s="20" t="s">
        <v>3</v>
      </c>
      <c r="B512" s="1">
        <v>3</v>
      </c>
      <c r="C512" s="1">
        <v>93.46</v>
      </c>
      <c r="D512" s="19" t="s">
        <v>50</v>
      </c>
      <c r="E512" s="1">
        <v>8</v>
      </c>
      <c r="F512" s="1">
        <v>107.37</v>
      </c>
      <c r="G512" s="19" t="s">
        <v>103</v>
      </c>
      <c r="H512" s="1">
        <v>2015</v>
      </c>
      <c r="I512" s="1" t="s">
        <v>5</v>
      </c>
    </row>
    <row r="513" spans="1:9" x14ac:dyDescent="0.5">
      <c r="A513" s="20" t="s">
        <v>3</v>
      </c>
      <c r="B513" s="1">
        <v>10</v>
      </c>
      <c r="C513" s="1">
        <v>99.43</v>
      </c>
      <c r="D513" t="s">
        <v>1</v>
      </c>
      <c r="E513" s="1">
        <v>7</v>
      </c>
      <c r="F513" s="1">
        <v>97.61</v>
      </c>
      <c r="G513" s="1" t="s">
        <v>103</v>
      </c>
      <c r="H513" s="1">
        <v>2018</v>
      </c>
      <c r="I513" s="1" t="s">
        <v>5</v>
      </c>
    </row>
    <row r="514" spans="1:9" x14ac:dyDescent="0.5">
      <c r="A514" s="20" t="s">
        <v>3</v>
      </c>
      <c r="B514" s="1">
        <v>5</v>
      </c>
      <c r="C514" s="1">
        <v>91.57</v>
      </c>
      <c r="D514" t="s">
        <v>0</v>
      </c>
      <c r="E514" s="1">
        <v>10</v>
      </c>
      <c r="F514" s="1">
        <v>102.79</v>
      </c>
      <c r="G514" s="1" t="s">
        <v>103</v>
      </c>
      <c r="H514" s="1">
        <v>2018</v>
      </c>
      <c r="I514" s="1" t="s">
        <v>6</v>
      </c>
    </row>
    <row r="515" spans="1:9" x14ac:dyDescent="0.5">
      <c r="A515" s="19" t="s">
        <v>66</v>
      </c>
      <c r="B515" s="6">
        <v>6</v>
      </c>
      <c r="C515" s="6">
        <v>100.93</v>
      </c>
      <c r="D515" s="19" t="s">
        <v>72</v>
      </c>
      <c r="E515" s="6">
        <v>1</v>
      </c>
      <c r="F515" s="6">
        <v>92.2</v>
      </c>
      <c r="G515" s="1" t="s">
        <v>47</v>
      </c>
      <c r="H515" s="1">
        <v>2014</v>
      </c>
      <c r="I515" s="1">
        <v>1</v>
      </c>
    </row>
    <row r="516" spans="1:9" x14ac:dyDescent="0.5">
      <c r="A516" s="19" t="s">
        <v>66</v>
      </c>
      <c r="B516" s="6">
        <v>8</v>
      </c>
      <c r="C516" s="6">
        <v>90.61</v>
      </c>
      <c r="D516" s="19" t="s">
        <v>69</v>
      </c>
      <c r="E516" s="6">
        <v>6</v>
      </c>
      <c r="F516" s="6">
        <v>90.94</v>
      </c>
      <c r="G516" s="1" t="s">
        <v>47</v>
      </c>
      <c r="H516" s="1">
        <v>2014</v>
      </c>
      <c r="I516" s="1" t="s">
        <v>5</v>
      </c>
    </row>
    <row r="517" spans="1:9" x14ac:dyDescent="0.5">
      <c r="A517" s="19" t="s">
        <v>66</v>
      </c>
      <c r="B517" s="6">
        <v>10</v>
      </c>
      <c r="C517" s="6">
        <v>98.33</v>
      </c>
      <c r="D517" s="19" t="s">
        <v>26</v>
      </c>
      <c r="E517" s="6">
        <v>4</v>
      </c>
      <c r="F517" s="6">
        <v>97.72</v>
      </c>
      <c r="G517" s="1" t="s">
        <v>47</v>
      </c>
      <c r="H517" s="1">
        <v>2014</v>
      </c>
      <c r="I517" s="1" t="s">
        <v>6</v>
      </c>
    </row>
    <row r="518" spans="1:9" x14ac:dyDescent="0.5">
      <c r="A518" s="19" t="s">
        <v>66</v>
      </c>
      <c r="B518" s="6">
        <v>6</v>
      </c>
      <c r="C518" s="6">
        <v>98.48</v>
      </c>
      <c r="D518" s="19" t="s">
        <v>65</v>
      </c>
      <c r="E518" s="6">
        <v>1</v>
      </c>
      <c r="F518" s="6">
        <v>83.27</v>
      </c>
      <c r="G518" s="1" t="s">
        <v>47</v>
      </c>
      <c r="H518" s="1">
        <v>2015</v>
      </c>
      <c r="I518" s="1">
        <v>1</v>
      </c>
    </row>
    <row r="519" spans="1:9" x14ac:dyDescent="0.5">
      <c r="A519" s="19" t="s">
        <v>66</v>
      </c>
      <c r="B519" s="6">
        <v>3</v>
      </c>
      <c r="C519" s="6">
        <v>93.18</v>
      </c>
      <c r="D519" s="19" t="s">
        <v>50</v>
      </c>
      <c r="E519" s="6">
        <v>11</v>
      </c>
      <c r="F519" s="6">
        <v>97.08</v>
      </c>
      <c r="G519" s="1" t="s">
        <v>47</v>
      </c>
      <c r="H519" s="1">
        <v>2014</v>
      </c>
      <c r="I519" s="1" t="s">
        <v>7</v>
      </c>
    </row>
    <row r="520" spans="1:9" x14ac:dyDescent="0.5">
      <c r="A520" s="19" t="s">
        <v>66</v>
      </c>
      <c r="B520" s="6">
        <v>2</v>
      </c>
      <c r="C520" s="6">
        <v>92.29</v>
      </c>
      <c r="D520" s="19" t="s">
        <v>50</v>
      </c>
      <c r="E520" s="6">
        <v>8</v>
      </c>
      <c r="F520" s="6">
        <v>101.67</v>
      </c>
      <c r="G520" s="1" t="s">
        <v>47</v>
      </c>
      <c r="H520" s="1">
        <v>2015</v>
      </c>
      <c r="I520" s="1" t="s">
        <v>5</v>
      </c>
    </row>
    <row r="521" spans="1:9" x14ac:dyDescent="0.5">
      <c r="A521" t="s">
        <v>66</v>
      </c>
      <c r="B521" s="1">
        <v>5</v>
      </c>
      <c r="C521" s="1">
        <v>98.28</v>
      </c>
      <c r="D521" t="s">
        <v>73</v>
      </c>
      <c r="E521" s="1">
        <v>6</v>
      </c>
      <c r="F521" s="1">
        <v>94.46</v>
      </c>
      <c r="G521" s="1" t="s">
        <v>77</v>
      </c>
      <c r="H521" s="1">
        <v>2015</v>
      </c>
      <c r="I521" s="1">
        <v>1</v>
      </c>
    </row>
    <row r="522" spans="1:9" x14ac:dyDescent="0.5">
      <c r="A522" s="20" t="s">
        <v>66</v>
      </c>
      <c r="B522" s="1">
        <v>4</v>
      </c>
      <c r="C522" s="1">
        <v>96.5</v>
      </c>
      <c r="D522" s="19" t="s">
        <v>3</v>
      </c>
      <c r="E522" s="1">
        <v>6</v>
      </c>
      <c r="F522" s="1">
        <v>92.55</v>
      </c>
      <c r="G522" s="19" t="s">
        <v>103</v>
      </c>
      <c r="H522" s="1">
        <v>2015</v>
      </c>
      <c r="I522" s="1">
        <v>1</v>
      </c>
    </row>
    <row r="523" spans="1:9" x14ac:dyDescent="0.5">
      <c r="A523" s="20" t="s">
        <v>104</v>
      </c>
      <c r="B523" s="1">
        <v>0</v>
      </c>
      <c r="C523" s="1">
        <v>78.45</v>
      </c>
      <c r="D523" t="s">
        <v>45</v>
      </c>
      <c r="E523" s="1">
        <v>6</v>
      </c>
      <c r="F523" s="1">
        <v>95.94</v>
      </c>
      <c r="G523" s="1" t="s">
        <v>103</v>
      </c>
      <c r="H523" s="1">
        <v>2016</v>
      </c>
      <c r="I523" s="1">
        <v>1</v>
      </c>
    </row>
    <row r="524" spans="1:9" x14ac:dyDescent="0.5">
      <c r="A524" s="20" t="s">
        <v>111</v>
      </c>
      <c r="B524" s="1">
        <v>3</v>
      </c>
      <c r="C524" s="1">
        <v>86.59</v>
      </c>
      <c r="D524" t="s">
        <v>69</v>
      </c>
      <c r="E524" s="1">
        <v>6</v>
      </c>
      <c r="F524" s="1">
        <v>94.77</v>
      </c>
      <c r="G524" s="1" t="s">
        <v>103</v>
      </c>
      <c r="H524" s="1">
        <v>2018</v>
      </c>
      <c r="I524" s="1">
        <v>1</v>
      </c>
    </row>
    <row r="525" spans="1:9" x14ac:dyDescent="0.5">
      <c r="A525" t="s">
        <v>92</v>
      </c>
      <c r="B525" s="1">
        <v>2</v>
      </c>
      <c r="C525" s="1">
        <v>81.31</v>
      </c>
      <c r="D525" t="s">
        <v>78</v>
      </c>
      <c r="E525" s="1">
        <v>6</v>
      </c>
      <c r="F525" s="1">
        <v>92.46</v>
      </c>
      <c r="G525" s="1" t="s">
        <v>51</v>
      </c>
      <c r="H525" s="1">
        <v>2018</v>
      </c>
      <c r="I525" s="1">
        <v>1</v>
      </c>
    </row>
    <row r="526" spans="1:9" x14ac:dyDescent="0.5">
      <c r="A526" t="s">
        <v>92</v>
      </c>
      <c r="B526" s="1">
        <v>2</v>
      </c>
      <c r="C526" s="1">
        <v>83.49</v>
      </c>
      <c r="D526" s="8" t="s">
        <v>2</v>
      </c>
      <c r="E526" s="1">
        <v>6</v>
      </c>
      <c r="F526" s="1">
        <v>93.24</v>
      </c>
      <c r="G526" s="1" t="s">
        <v>51</v>
      </c>
      <c r="H526" s="1">
        <v>2019</v>
      </c>
      <c r="I526" s="1">
        <v>1</v>
      </c>
    </row>
    <row r="527" spans="1:9" x14ac:dyDescent="0.5">
      <c r="A527" t="s">
        <v>92</v>
      </c>
      <c r="B527" s="1">
        <v>2</v>
      </c>
      <c r="C527" s="1">
        <v>91.47</v>
      </c>
      <c r="D527" t="s">
        <v>1</v>
      </c>
      <c r="E527" s="1">
        <v>6</v>
      </c>
      <c r="F527" s="1">
        <v>95.8</v>
      </c>
      <c r="G527" s="1" t="s">
        <v>100</v>
      </c>
      <c r="H527" s="1">
        <v>2018</v>
      </c>
      <c r="I527" s="1">
        <v>1</v>
      </c>
    </row>
    <row r="528" spans="1:9" x14ac:dyDescent="0.5">
      <c r="A528" s="20" t="s">
        <v>92</v>
      </c>
      <c r="B528" s="1">
        <v>3</v>
      </c>
      <c r="C528" s="1">
        <v>91.79</v>
      </c>
      <c r="D528" t="s">
        <v>4</v>
      </c>
      <c r="E528" s="1">
        <v>6</v>
      </c>
      <c r="F528" s="1">
        <v>94.52</v>
      </c>
      <c r="G528" s="1" t="s">
        <v>103</v>
      </c>
      <c r="H528" s="1">
        <v>2018</v>
      </c>
      <c r="I528" s="1">
        <v>1</v>
      </c>
    </row>
    <row r="529" spans="1:9" x14ac:dyDescent="0.5">
      <c r="A529" t="s">
        <v>85</v>
      </c>
      <c r="B529" s="1">
        <v>3</v>
      </c>
      <c r="C529" s="1">
        <v>83.93</v>
      </c>
      <c r="D529" s="19" t="s">
        <v>3</v>
      </c>
      <c r="E529" s="1">
        <v>6</v>
      </c>
      <c r="F529" s="1">
        <v>102.5</v>
      </c>
      <c r="G529" s="1" t="s">
        <v>77</v>
      </c>
      <c r="H529" s="1">
        <v>2014</v>
      </c>
      <c r="I529" s="1">
        <v>1</v>
      </c>
    </row>
    <row r="530" spans="1:9" x14ac:dyDescent="0.5">
      <c r="A530" s="19" t="s">
        <v>30</v>
      </c>
      <c r="B530" s="6">
        <v>6</v>
      </c>
      <c r="C530" s="6">
        <v>84.07</v>
      </c>
      <c r="D530" s="19" t="s">
        <v>54</v>
      </c>
      <c r="E530" s="6">
        <v>5</v>
      </c>
      <c r="F530" s="6">
        <v>91.56</v>
      </c>
      <c r="G530" s="1" t="s">
        <v>47</v>
      </c>
      <c r="H530" s="1">
        <v>2014</v>
      </c>
      <c r="I530" s="1">
        <v>1</v>
      </c>
    </row>
    <row r="531" spans="1:9" x14ac:dyDescent="0.5">
      <c r="A531" s="16" t="s">
        <v>30</v>
      </c>
      <c r="B531" s="17">
        <v>4</v>
      </c>
      <c r="C531" s="17">
        <v>69.900000000000006</v>
      </c>
      <c r="D531" s="16" t="s">
        <v>75</v>
      </c>
      <c r="E531" s="17">
        <v>6</v>
      </c>
      <c r="F531" s="17">
        <v>78.23</v>
      </c>
      <c r="G531" s="1" t="s">
        <v>47</v>
      </c>
      <c r="H531" s="1">
        <v>2013</v>
      </c>
      <c r="I531" s="1">
        <v>1</v>
      </c>
    </row>
    <row r="532" spans="1:9" x14ac:dyDescent="0.5">
      <c r="A532" s="19" t="s">
        <v>30</v>
      </c>
      <c r="B532" s="6">
        <v>2</v>
      </c>
      <c r="C532" s="6">
        <v>85.32</v>
      </c>
      <c r="D532" s="19" t="s">
        <v>26</v>
      </c>
      <c r="E532" s="6">
        <v>8</v>
      </c>
      <c r="F532" s="6">
        <v>94.97</v>
      </c>
      <c r="G532" s="1" t="s">
        <v>47</v>
      </c>
      <c r="H532" s="1">
        <v>2014</v>
      </c>
      <c r="I532" s="1" t="s">
        <v>5</v>
      </c>
    </row>
    <row r="533" spans="1:9" x14ac:dyDescent="0.5">
      <c r="A533" s="19" t="s">
        <v>30</v>
      </c>
      <c r="B533" s="6">
        <v>0</v>
      </c>
      <c r="C533" s="6">
        <v>72.900000000000006</v>
      </c>
      <c r="D533" s="19" t="s">
        <v>4</v>
      </c>
      <c r="E533" s="6">
        <v>6</v>
      </c>
      <c r="F533" s="6">
        <v>95.94</v>
      </c>
      <c r="G533" s="1" t="s">
        <v>47</v>
      </c>
      <c r="H533" s="1">
        <v>2015</v>
      </c>
      <c r="I533" s="1">
        <v>1</v>
      </c>
    </row>
    <row r="534" spans="1:9" x14ac:dyDescent="0.5">
      <c r="A534" t="s">
        <v>30</v>
      </c>
      <c r="B534" s="1">
        <v>1</v>
      </c>
      <c r="C534" s="1">
        <v>84.35</v>
      </c>
      <c r="D534" s="19" t="s">
        <v>69</v>
      </c>
      <c r="E534" s="1">
        <v>6</v>
      </c>
      <c r="F534" s="1">
        <v>97.08</v>
      </c>
      <c r="G534" s="1" t="s">
        <v>77</v>
      </c>
      <c r="H534" s="1">
        <v>2014</v>
      </c>
      <c r="I534" s="1">
        <v>1</v>
      </c>
    </row>
    <row r="535" spans="1:9" x14ac:dyDescent="0.5">
      <c r="A535" t="s">
        <v>30</v>
      </c>
      <c r="B535" s="1">
        <v>2</v>
      </c>
      <c r="C535" s="1">
        <v>79.06</v>
      </c>
      <c r="D535" s="8" t="s">
        <v>1</v>
      </c>
      <c r="E535" s="1">
        <v>6</v>
      </c>
      <c r="F535" s="1">
        <v>99.84</v>
      </c>
      <c r="G535" s="1" t="s">
        <v>29</v>
      </c>
      <c r="H535" s="1">
        <v>2019</v>
      </c>
      <c r="I535" s="1">
        <v>1</v>
      </c>
    </row>
    <row r="536" spans="1:9" x14ac:dyDescent="0.5">
      <c r="A536" s="20" t="s">
        <v>30</v>
      </c>
      <c r="B536" s="1">
        <v>1</v>
      </c>
      <c r="C536" s="1">
        <v>81.09</v>
      </c>
      <c r="D536" t="s">
        <v>69</v>
      </c>
      <c r="E536" s="1">
        <v>6</v>
      </c>
      <c r="F536" s="1">
        <v>96.53</v>
      </c>
      <c r="G536" s="1" t="s">
        <v>103</v>
      </c>
      <c r="H536" s="1">
        <v>2016</v>
      </c>
      <c r="I536" s="1">
        <v>1</v>
      </c>
    </row>
    <row r="537" spans="1:9" x14ac:dyDescent="0.5">
      <c r="A537" s="20" t="s">
        <v>30</v>
      </c>
      <c r="B537" s="1">
        <v>4</v>
      </c>
      <c r="C537" s="1">
        <v>76.06</v>
      </c>
      <c r="D537" t="s">
        <v>0</v>
      </c>
      <c r="E537" s="1">
        <v>6</v>
      </c>
      <c r="F537" s="1">
        <v>90.82</v>
      </c>
      <c r="G537" s="1" t="s">
        <v>103</v>
      </c>
      <c r="H537" s="1">
        <v>2017</v>
      </c>
      <c r="I537" s="1">
        <v>1</v>
      </c>
    </row>
    <row r="538" spans="1:9" x14ac:dyDescent="0.5">
      <c r="A538" s="20" t="s">
        <v>30</v>
      </c>
      <c r="B538" s="1">
        <v>4</v>
      </c>
      <c r="C538" s="1">
        <v>91.12</v>
      </c>
      <c r="D538" t="s">
        <v>0</v>
      </c>
      <c r="E538" s="1">
        <v>6</v>
      </c>
      <c r="F538" s="1">
        <v>95.34</v>
      </c>
      <c r="G538" s="1" t="s">
        <v>103</v>
      </c>
      <c r="H538" s="1">
        <v>2018</v>
      </c>
      <c r="I538" s="1">
        <v>1</v>
      </c>
    </row>
    <row r="539" spans="1:9" x14ac:dyDescent="0.5">
      <c r="A539" s="16" t="s">
        <v>48</v>
      </c>
      <c r="B539" s="17">
        <v>6</v>
      </c>
      <c r="C539" s="17">
        <v>91.72</v>
      </c>
      <c r="D539" s="16" t="s">
        <v>65</v>
      </c>
      <c r="E539" s="17">
        <v>3</v>
      </c>
      <c r="F539" s="17">
        <v>86.01</v>
      </c>
      <c r="G539" s="1" t="s">
        <v>47</v>
      </c>
      <c r="H539" s="1">
        <v>2013</v>
      </c>
      <c r="I539" s="1">
        <v>1</v>
      </c>
    </row>
    <row r="540" spans="1:9" x14ac:dyDescent="0.5">
      <c r="A540" s="18" t="s">
        <v>48</v>
      </c>
      <c r="B540" s="6">
        <v>5</v>
      </c>
      <c r="C540" s="6">
        <v>97.19</v>
      </c>
      <c r="D540" s="18" t="s">
        <v>45</v>
      </c>
      <c r="E540" s="6">
        <v>8</v>
      </c>
      <c r="F540" s="6">
        <v>99.02</v>
      </c>
      <c r="G540" s="1" t="s">
        <v>47</v>
      </c>
      <c r="H540" s="1">
        <v>2013</v>
      </c>
      <c r="I540" s="1" t="s">
        <v>5</v>
      </c>
    </row>
    <row r="541" spans="1:9" x14ac:dyDescent="0.5">
      <c r="B541">
        <f>SUM(B1:B540)</f>
        <v>3087</v>
      </c>
      <c r="C541">
        <f t="shared" ref="C541:F541" si="68">SUM(C1:C540)</f>
        <v>50657.759999999966</v>
      </c>
      <c r="E541">
        <f t="shared" si="68"/>
        <v>3087</v>
      </c>
      <c r="F541">
        <f t="shared" si="68"/>
        <v>50657.759999999966</v>
      </c>
    </row>
  </sheetData>
  <sortState ref="A1:I548">
    <sortCondition ref="A1:A548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1"/>
  <sheetViews>
    <sheetView zoomScale="115" zoomScaleNormal="115"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10" x14ac:dyDescent="0.5">
      <c r="A1" t="s">
        <v>76</v>
      </c>
      <c r="B1" s="1">
        <v>1</v>
      </c>
      <c r="C1" s="1">
        <v>81.31</v>
      </c>
      <c r="D1" t="s">
        <v>26</v>
      </c>
      <c r="E1" s="1">
        <v>6</v>
      </c>
      <c r="F1" s="1">
        <v>94.11</v>
      </c>
      <c r="G1" s="1" t="s">
        <v>77</v>
      </c>
      <c r="H1" s="1">
        <v>2015</v>
      </c>
      <c r="I1" s="1">
        <v>1</v>
      </c>
      <c r="J1" t="s">
        <v>11</v>
      </c>
    </row>
    <row r="2" spans="1:10" x14ac:dyDescent="0.5">
      <c r="A2" t="s">
        <v>76</v>
      </c>
      <c r="B2" s="1">
        <v>2</v>
      </c>
      <c r="C2" s="1">
        <v>85.5</v>
      </c>
      <c r="D2" t="s">
        <v>78</v>
      </c>
      <c r="E2" s="1">
        <v>6</v>
      </c>
      <c r="F2" s="1">
        <v>88.29</v>
      </c>
      <c r="G2" s="1" t="s">
        <v>77</v>
      </c>
      <c r="H2" s="1">
        <v>2017</v>
      </c>
      <c r="I2" s="1">
        <v>1</v>
      </c>
      <c r="J2" t="s">
        <v>11</v>
      </c>
    </row>
    <row r="3" spans="1:10" x14ac:dyDescent="0.5">
      <c r="A3" t="s">
        <v>76</v>
      </c>
      <c r="B3" s="1">
        <v>4</v>
      </c>
      <c r="C3" s="1">
        <v>87.12</v>
      </c>
      <c r="D3" t="s">
        <v>69</v>
      </c>
      <c r="E3" s="1">
        <v>6</v>
      </c>
      <c r="F3" s="1">
        <v>90.94</v>
      </c>
      <c r="G3" s="1" t="s">
        <v>77</v>
      </c>
      <c r="H3" s="1">
        <v>2016</v>
      </c>
      <c r="I3" s="1">
        <v>1</v>
      </c>
      <c r="J3" t="s">
        <v>11</v>
      </c>
    </row>
    <row r="4" spans="1:10" x14ac:dyDescent="0.5">
      <c r="A4" s="20" t="s">
        <v>45</v>
      </c>
      <c r="B4" s="17">
        <v>5</v>
      </c>
      <c r="C4" s="17">
        <v>91.15</v>
      </c>
      <c r="D4" s="20" t="s">
        <v>55</v>
      </c>
      <c r="E4" s="17">
        <v>10</v>
      </c>
      <c r="F4" s="17">
        <v>96.56</v>
      </c>
      <c r="G4" s="6" t="s">
        <v>47</v>
      </c>
      <c r="H4" s="6">
        <v>2016</v>
      </c>
      <c r="I4" s="1" t="s">
        <v>5</v>
      </c>
      <c r="J4" t="s">
        <v>11</v>
      </c>
    </row>
    <row r="5" spans="1:10" x14ac:dyDescent="0.5">
      <c r="A5" t="s">
        <v>45</v>
      </c>
      <c r="B5" s="1">
        <v>6</v>
      </c>
      <c r="C5" s="1">
        <v>91.49</v>
      </c>
      <c r="D5" t="s">
        <v>65</v>
      </c>
      <c r="E5" s="1">
        <v>3</v>
      </c>
      <c r="F5" s="1">
        <v>88.3</v>
      </c>
      <c r="G5" s="1" t="s">
        <v>77</v>
      </c>
      <c r="H5" s="1">
        <v>2016</v>
      </c>
      <c r="I5" s="1">
        <v>1</v>
      </c>
      <c r="J5" t="s">
        <v>10</v>
      </c>
    </row>
    <row r="6" spans="1:10" x14ac:dyDescent="0.5">
      <c r="A6" s="19" t="s">
        <v>45</v>
      </c>
      <c r="B6" s="1">
        <v>6</v>
      </c>
      <c r="C6" s="1">
        <v>101.97</v>
      </c>
      <c r="D6" t="s">
        <v>65</v>
      </c>
      <c r="E6" s="1">
        <v>2</v>
      </c>
      <c r="F6" s="1">
        <v>82.99</v>
      </c>
      <c r="G6" s="19" t="s">
        <v>103</v>
      </c>
      <c r="H6" s="1">
        <v>2015</v>
      </c>
      <c r="I6" s="1">
        <v>1</v>
      </c>
      <c r="J6" t="s">
        <v>10</v>
      </c>
    </row>
    <row r="7" spans="1:10" x14ac:dyDescent="0.5">
      <c r="A7" s="19" t="s">
        <v>45</v>
      </c>
      <c r="B7" s="1">
        <v>8</v>
      </c>
      <c r="C7" s="1">
        <v>100.23</v>
      </c>
      <c r="D7" t="s">
        <v>4</v>
      </c>
      <c r="E7" s="1">
        <v>4</v>
      </c>
      <c r="F7" s="1">
        <v>100.79</v>
      </c>
      <c r="G7" s="19" t="s">
        <v>103</v>
      </c>
      <c r="H7" s="1">
        <v>2015</v>
      </c>
      <c r="I7" s="1" t="s">
        <v>5</v>
      </c>
      <c r="J7" t="s">
        <v>10</v>
      </c>
    </row>
    <row r="8" spans="1:10" x14ac:dyDescent="0.5">
      <c r="A8" s="20" t="s">
        <v>45</v>
      </c>
      <c r="B8" s="1">
        <v>7</v>
      </c>
      <c r="C8" s="1">
        <v>98.96</v>
      </c>
      <c r="D8" t="s">
        <v>4</v>
      </c>
      <c r="E8" s="1">
        <v>11</v>
      </c>
      <c r="F8" s="1">
        <v>99.6</v>
      </c>
      <c r="G8" s="1" t="s">
        <v>103</v>
      </c>
      <c r="H8" s="1">
        <v>2016</v>
      </c>
      <c r="I8" s="1" t="s">
        <v>7</v>
      </c>
      <c r="J8" t="s">
        <v>11</v>
      </c>
    </row>
    <row r="9" spans="1:10" x14ac:dyDescent="0.5">
      <c r="A9" t="s">
        <v>45</v>
      </c>
      <c r="B9" s="1">
        <v>7</v>
      </c>
      <c r="C9" s="1">
        <v>91.02</v>
      </c>
      <c r="D9" t="s">
        <v>4</v>
      </c>
      <c r="E9" s="1">
        <v>8</v>
      </c>
      <c r="F9" s="1">
        <v>94.24</v>
      </c>
      <c r="G9" s="1" t="s">
        <v>77</v>
      </c>
      <c r="H9" s="1">
        <v>2015</v>
      </c>
      <c r="I9" s="1" t="s">
        <v>5</v>
      </c>
      <c r="J9" t="s">
        <v>11</v>
      </c>
    </row>
    <row r="10" spans="1:10" x14ac:dyDescent="0.5">
      <c r="A10" s="20" t="s">
        <v>45</v>
      </c>
      <c r="B10" s="1">
        <v>11</v>
      </c>
      <c r="C10" s="1">
        <v>100.28</v>
      </c>
      <c r="D10" t="s">
        <v>26</v>
      </c>
      <c r="E10" s="1">
        <v>9</v>
      </c>
      <c r="F10" s="1">
        <v>94.51</v>
      </c>
      <c r="G10" s="1" t="s">
        <v>103</v>
      </c>
      <c r="H10" s="1">
        <v>2016</v>
      </c>
      <c r="I10" s="1" t="s">
        <v>6</v>
      </c>
      <c r="J10" t="s">
        <v>10</v>
      </c>
    </row>
    <row r="11" spans="1:10" x14ac:dyDescent="0.5">
      <c r="A11" t="s">
        <v>45</v>
      </c>
      <c r="B11" s="1">
        <v>6</v>
      </c>
      <c r="C11" s="1">
        <v>89.14</v>
      </c>
      <c r="D11" t="s">
        <v>74</v>
      </c>
      <c r="E11" s="1">
        <v>1</v>
      </c>
      <c r="F11" s="1">
        <v>87.24</v>
      </c>
      <c r="G11" s="1" t="s">
        <v>77</v>
      </c>
      <c r="H11" s="1">
        <v>2015</v>
      </c>
      <c r="I11" s="1">
        <v>1</v>
      </c>
      <c r="J11" t="s">
        <v>10</v>
      </c>
    </row>
    <row r="12" spans="1:10" x14ac:dyDescent="0.5">
      <c r="A12" s="18" t="s">
        <v>45</v>
      </c>
      <c r="B12" s="6">
        <v>7</v>
      </c>
      <c r="C12" s="6">
        <v>95.02</v>
      </c>
      <c r="D12" s="18" t="s">
        <v>54</v>
      </c>
      <c r="E12" s="6">
        <v>10</v>
      </c>
      <c r="F12" s="6">
        <v>99.9</v>
      </c>
      <c r="G12" s="1" t="s">
        <v>47</v>
      </c>
      <c r="H12" s="1">
        <v>2013</v>
      </c>
      <c r="I12" s="1" t="s">
        <v>6</v>
      </c>
      <c r="J12" t="s">
        <v>11</v>
      </c>
    </row>
    <row r="13" spans="1:10" x14ac:dyDescent="0.5">
      <c r="A13" s="16" t="s">
        <v>45</v>
      </c>
      <c r="B13" s="17">
        <v>6</v>
      </c>
      <c r="C13" s="17">
        <v>103.7</v>
      </c>
      <c r="D13" s="16" t="s">
        <v>46</v>
      </c>
      <c r="E13" s="17">
        <v>1</v>
      </c>
      <c r="F13" s="17">
        <v>80.06</v>
      </c>
      <c r="G13" s="1" t="s">
        <v>47</v>
      </c>
      <c r="H13" s="1">
        <v>2013</v>
      </c>
      <c r="I13" s="1">
        <v>1</v>
      </c>
      <c r="J13" t="s">
        <v>10</v>
      </c>
    </row>
    <row r="14" spans="1:10" x14ac:dyDescent="0.5">
      <c r="A14" s="20" t="s">
        <v>45</v>
      </c>
      <c r="B14" s="1">
        <v>10</v>
      </c>
      <c r="C14" s="1">
        <v>101.71</v>
      </c>
      <c r="D14" t="s">
        <v>50</v>
      </c>
      <c r="E14" s="1">
        <v>9</v>
      </c>
      <c r="F14" s="1">
        <v>107.57</v>
      </c>
      <c r="G14" s="1" t="s">
        <v>103</v>
      </c>
      <c r="H14" s="1">
        <v>2016</v>
      </c>
      <c r="I14" s="1" t="s">
        <v>5</v>
      </c>
      <c r="J14" t="s">
        <v>10</v>
      </c>
    </row>
    <row r="15" spans="1:10" x14ac:dyDescent="0.5">
      <c r="A15" s="19" t="s">
        <v>45</v>
      </c>
      <c r="B15" s="1">
        <v>10</v>
      </c>
      <c r="C15" s="1">
        <v>100.56</v>
      </c>
      <c r="D15" t="s">
        <v>50</v>
      </c>
      <c r="E15" s="1">
        <v>9</v>
      </c>
      <c r="F15" s="1">
        <v>99.57</v>
      </c>
      <c r="G15" s="19" t="s">
        <v>103</v>
      </c>
      <c r="H15" s="1">
        <v>2015</v>
      </c>
      <c r="I15" s="1" t="s">
        <v>6</v>
      </c>
      <c r="J15" t="s">
        <v>10</v>
      </c>
    </row>
    <row r="16" spans="1:10" x14ac:dyDescent="0.5">
      <c r="A16" s="19" t="s">
        <v>45</v>
      </c>
      <c r="B16" s="6">
        <v>3</v>
      </c>
      <c r="C16" s="6">
        <v>94.25</v>
      </c>
      <c r="D16" s="19" t="s">
        <v>50</v>
      </c>
      <c r="E16" s="6">
        <v>11</v>
      </c>
      <c r="F16" s="6">
        <v>99.63</v>
      </c>
      <c r="G16" s="1" t="s">
        <v>47</v>
      </c>
      <c r="H16" s="1">
        <v>2015</v>
      </c>
      <c r="I16" s="1" t="s">
        <v>7</v>
      </c>
      <c r="J16" t="s">
        <v>11</v>
      </c>
    </row>
    <row r="17" spans="1:10" x14ac:dyDescent="0.5">
      <c r="A17" s="19" t="s">
        <v>45</v>
      </c>
      <c r="B17" s="6">
        <v>10</v>
      </c>
      <c r="C17" s="6">
        <v>93.08</v>
      </c>
      <c r="D17" s="19" t="s">
        <v>52</v>
      </c>
      <c r="E17" s="6">
        <v>9</v>
      </c>
      <c r="F17" s="6">
        <v>93.08</v>
      </c>
      <c r="G17" s="1" t="s">
        <v>47</v>
      </c>
      <c r="H17" s="1">
        <v>2015</v>
      </c>
      <c r="I17" s="1" t="s">
        <v>6</v>
      </c>
      <c r="J17" t="s">
        <v>10</v>
      </c>
    </row>
    <row r="18" spans="1:10" x14ac:dyDescent="0.5">
      <c r="A18" s="19" t="s">
        <v>45</v>
      </c>
      <c r="B18" s="1">
        <v>11</v>
      </c>
      <c r="C18" s="1">
        <v>103.16</v>
      </c>
      <c r="D18" t="s">
        <v>52</v>
      </c>
      <c r="E18" s="1">
        <v>10</v>
      </c>
      <c r="F18" s="1">
        <v>97.7</v>
      </c>
      <c r="G18" s="19" t="s">
        <v>103</v>
      </c>
      <c r="H18" s="1">
        <v>2015</v>
      </c>
      <c r="I18" s="1" t="s">
        <v>7</v>
      </c>
      <c r="J18" t="s">
        <v>10</v>
      </c>
    </row>
    <row r="19" spans="1:10" x14ac:dyDescent="0.5">
      <c r="A19" t="s">
        <v>45</v>
      </c>
      <c r="B19" s="1">
        <v>8</v>
      </c>
      <c r="C19" s="1">
        <v>101.64</v>
      </c>
      <c r="D19" t="s">
        <v>52</v>
      </c>
      <c r="E19" s="1">
        <v>10</v>
      </c>
      <c r="F19" s="1">
        <v>101.34</v>
      </c>
      <c r="G19" s="1" t="s">
        <v>77</v>
      </c>
      <c r="H19" s="1">
        <v>2016</v>
      </c>
      <c r="I19" s="1" t="s">
        <v>5</v>
      </c>
      <c r="J19" t="s">
        <v>11</v>
      </c>
    </row>
    <row r="20" spans="1:10" x14ac:dyDescent="0.5">
      <c r="A20" s="19" t="s">
        <v>45</v>
      </c>
      <c r="B20" s="6">
        <v>6</v>
      </c>
      <c r="C20" s="6">
        <v>93.13</v>
      </c>
      <c r="D20" s="19" t="s">
        <v>53</v>
      </c>
      <c r="E20" s="6">
        <v>3</v>
      </c>
      <c r="F20" s="6">
        <v>87.75</v>
      </c>
      <c r="G20" s="6" t="s">
        <v>47</v>
      </c>
      <c r="H20" s="6">
        <v>2016</v>
      </c>
      <c r="I20" s="1">
        <v>1</v>
      </c>
      <c r="J20" t="s">
        <v>10</v>
      </c>
    </row>
    <row r="21" spans="1:10" x14ac:dyDescent="0.5">
      <c r="A21" s="19" t="s">
        <v>45</v>
      </c>
      <c r="B21" s="6">
        <v>6</v>
      </c>
      <c r="C21" s="6">
        <v>93.85</v>
      </c>
      <c r="D21" s="19" t="s">
        <v>3</v>
      </c>
      <c r="E21" s="6">
        <v>2</v>
      </c>
      <c r="F21" s="6">
        <v>87.54</v>
      </c>
      <c r="G21" s="1" t="s">
        <v>47</v>
      </c>
      <c r="H21" s="1">
        <v>2015</v>
      </c>
      <c r="I21" s="1">
        <v>1</v>
      </c>
      <c r="J21" t="s">
        <v>10</v>
      </c>
    </row>
    <row r="22" spans="1:10" x14ac:dyDescent="0.5">
      <c r="A22" s="20" t="s">
        <v>45</v>
      </c>
      <c r="B22" s="1">
        <v>6</v>
      </c>
      <c r="C22" s="1">
        <v>95.94</v>
      </c>
      <c r="D22" t="s">
        <v>104</v>
      </c>
      <c r="E22" s="1">
        <v>0</v>
      </c>
      <c r="F22" s="1">
        <v>78.45</v>
      </c>
      <c r="G22" s="1" t="s">
        <v>103</v>
      </c>
      <c r="H22" s="1">
        <v>2016</v>
      </c>
      <c r="I22" s="1">
        <v>1</v>
      </c>
      <c r="J22" t="s">
        <v>10</v>
      </c>
    </row>
    <row r="23" spans="1:10" x14ac:dyDescent="0.5">
      <c r="A23" s="18" t="s">
        <v>45</v>
      </c>
      <c r="B23" s="6">
        <v>8</v>
      </c>
      <c r="C23" s="6">
        <v>99.02</v>
      </c>
      <c r="D23" s="18" t="s">
        <v>48</v>
      </c>
      <c r="E23" s="6">
        <v>5</v>
      </c>
      <c r="F23" s="6">
        <v>97.19</v>
      </c>
      <c r="G23" s="1" t="s">
        <v>47</v>
      </c>
      <c r="H23" s="1">
        <v>2013</v>
      </c>
      <c r="I23" s="1" t="s">
        <v>5</v>
      </c>
      <c r="J23" t="s">
        <v>10</v>
      </c>
    </row>
    <row r="24" spans="1:10" x14ac:dyDescent="0.5">
      <c r="A24" s="19" t="s">
        <v>57</v>
      </c>
      <c r="B24" s="6">
        <v>8</v>
      </c>
      <c r="C24" s="6">
        <v>93.86</v>
      </c>
      <c r="D24" s="19" t="s">
        <v>4</v>
      </c>
      <c r="E24" s="6">
        <v>7</v>
      </c>
      <c r="F24" s="6">
        <v>105.31</v>
      </c>
      <c r="G24" s="1" t="s">
        <v>47</v>
      </c>
      <c r="H24" s="1">
        <v>2015</v>
      </c>
      <c r="I24" s="1" t="s">
        <v>5</v>
      </c>
      <c r="J24" t="s">
        <v>10</v>
      </c>
    </row>
    <row r="25" spans="1:10" x14ac:dyDescent="0.5">
      <c r="A25" s="16" t="s">
        <v>58</v>
      </c>
      <c r="B25" s="17">
        <v>6</v>
      </c>
      <c r="C25" s="17">
        <v>90.04</v>
      </c>
      <c r="D25" s="16" t="s">
        <v>59</v>
      </c>
      <c r="E25" s="17">
        <v>4</v>
      </c>
      <c r="F25" s="17">
        <v>86.22</v>
      </c>
      <c r="G25" s="1" t="s">
        <v>47</v>
      </c>
      <c r="H25" s="1">
        <v>2013</v>
      </c>
      <c r="I25" s="1">
        <v>1</v>
      </c>
      <c r="J25" t="s">
        <v>10</v>
      </c>
    </row>
    <row r="26" spans="1:10" x14ac:dyDescent="0.5">
      <c r="A26" s="16" t="s">
        <v>58</v>
      </c>
      <c r="B26" s="17">
        <v>1</v>
      </c>
      <c r="C26" s="17">
        <v>81.260000000000005</v>
      </c>
      <c r="D26" s="16" t="s">
        <v>3</v>
      </c>
      <c r="E26" s="17">
        <v>8</v>
      </c>
      <c r="F26" s="17">
        <v>99.82</v>
      </c>
      <c r="G26" s="1" t="s">
        <v>47</v>
      </c>
      <c r="H26" s="1">
        <v>2013</v>
      </c>
      <c r="I26" s="1" t="s">
        <v>5</v>
      </c>
      <c r="J26" t="s">
        <v>11</v>
      </c>
    </row>
    <row r="27" spans="1:10" x14ac:dyDescent="0.5">
      <c r="A27" t="s">
        <v>99</v>
      </c>
      <c r="B27" s="1">
        <v>2</v>
      </c>
      <c r="C27" s="1">
        <v>78.48</v>
      </c>
      <c r="D27" t="s">
        <v>73</v>
      </c>
      <c r="E27" s="1">
        <v>6</v>
      </c>
      <c r="F27" s="1">
        <v>98.77</v>
      </c>
      <c r="G27" s="1" t="s">
        <v>100</v>
      </c>
      <c r="H27" s="1">
        <v>2018</v>
      </c>
      <c r="I27" s="1">
        <v>1</v>
      </c>
      <c r="J27" t="s">
        <v>11</v>
      </c>
    </row>
    <row r="28" spans="1:10" x14ac:dyDescent="0.5">
      <c r="A28" s="16" t="s">
        <v>59</v>
      </c>
      <c r="B28" s="17">
        <v>4</v>
      </c>
      <c r="C28" s="17">
        <v>86.22</v>
      </c>
      <c r="D28" s="16" t="s">
        <v>58</v>
      </c>
      <c r="E28" s="17">
        <v>6</v>
      </c>
      <c r="F28" s="17">
        <v>90.04</v>
      </c>
      <c r="G28" s="1" t="s">
        <v>47</v>
      </c>
      <c r="H28" s="1">
        <v>2013</v>
      </c>
      <c r="I28" s="1">
        <v>1</v>
      </c>
      <c r="J28" t="s">
        <v>11</v>
      </c>
    </row>
    <row r="29" spans="1:10" x14ac:dyDescent="0.5">
      <c r="A29" t="s">
        <v>59</v>
      </c>
      <c r="B29" s="1">
        <v>2</v>
      </c>
      <c r="C29" s="1">
        <v>79.02</v>
      </c>
      <c r="D29" s="19" t="s">
        <v>26</v>
      </c>
      <c r="E29" s="1">
        <v>6</v>
      </c>
      <c r="F29" s="1">
        <v>88.84</v>
      </c>
      <c r="G29" s="1" t="s">
        <v>77</v>
      </c>
      <c r="H29" s="1">
        <v>2014</v>
      </c>
      <c r="I29" s="1">
        <v>1</v>
      </c>
      <c r="J29" t="s">
        <v>11</v>
      </c>
    </row>
    <row r="30" spans="1:10" x14ac:dyDescent="0.5">
      <c r="A30" t="s">
        <v>27</v>
      </c>
      <c r="B30" s="1">
        <v>0</v>
      </c>
      <c r="C30" s="1">
        <v>79.290000000000006</v>
      </c>
      <c r="D30" t="s">
        <v>2</v>
      </c>
      <c r="E30" s="1">
        <v>6</v>
      </c>
      <c r="F30" s="1">
        <v>94.93</v>
      </c>
      <c r="G30" s="21" t="s">
        <v>100</v>
      </c>
      <c r="H30" s="22">
        <v>2019</v>
      </c>
      <c r="I30" s="22">
        <v>1</v>
      </c>
      <c r="J30" t="s">
        <v>11</v>
      </c>
    </row>
    <row r="31" spans="1:10" x14ac:dyDescent="0.5">
      <c r="A31" s="8" t="s">
        <v>27</v>
      </c>
      <c r="B31" s="1">
        <v>3</v>
      </c>
      <c r="C31" s="1">
        <v>96.48</v>
      </c>
      <c r="D31" s="8" t="s">
        <v>1</v>
      </c>
      <c r="E31" s="1">
        <v>8</v>
      </c>
      <c r="F31" s="1">
        <v>96.59</v>
      </c>
      <c r="G31" s="1" t="s">
        <v>29</v>
      </c>
      <c r="H31" s="1">
        <v>2019</v>
      </c>
      <c r="I31" s="1" t="s">
        <v>5</v>
      </c>
      <c r="J31" t="s">
        <v>11</v>
      </c>
    </row>
    <row r="32" spans="1:10" x14ac:dyDescent="0.5">
      <c r="A32" s="8" t="s">
        <v>27</v>
      </c>
      <c r="B32" s="1">
        <v>6</v>
      </c>
      <c r="C32" s="1">
        <v>96.87</v>
      </c>
      <c r="D32" s="8" t="s">
        <v>3</v>
      </c>
      <c r="E32" s="1">
        <v>4</v>
      </c>
      <c r="F32" s="1">
        <v>93.51</v>
      </c>
      <c r="G32" s="1" t="s">
        <v>29</v>
      </c>
      <c r="H32" s="1">
        <v>2019</v>
      </c>
      <c r="I32" s="1">
        <v>1</v>
      </c>
      <c r="J32" t="s">
        <v>10</v>
      </c>
    </row>
    <row r="33" spans="1:10" x14ac:dyDescent="0.5">
      <c r="A33" s="20" t="s">
        <v>27</v>
      </c>
      <c r="B33" s="1">
        <v>5</v>
      </c>
      <c r="C33" s="1">
        <v>89.49</v>
      </c>
      <c r="D33" t="s">
        <v>3</v>
      </c>
      <c r="E33" s="1">
        <v>6</v>
      </c>
      <c r="F33" s="1">
        <v>92.22</v>
      </c>
      <c r="G33" s="1" t="s">
        <v>103</v>
      </c>
      <c r="H33" s="1">
        <v>2018</v>
      </c>
      <c r="I33" s="1">
        <v>1</v>
      </c>
      <c r="J33" t="s">
        <v>11</v>
      </c>
    </row>
    <row r="34" spans="1:10" x14ac:dyDescent="0.5">
      <c r="A34" s="20" t="s">
        <v>105</v>
      </c>
      <c r="B34" s="1">
        <v>2</v>
      </c>
      <c r="C34" s="1">
        <v>83.83</v>
      </c>
      <c r="D34" t="s">
        <v>4</v>
      </c>
      <c r="E34" s="1">
        <v>6</v>
      </c>
      <c r="F34" s="1">
        <v>106.61</v>
      </c>
      <c r="G34" s="1" t="s">
        <v>103</v>
      </c>
      <c r="H34" s="1">
        <v>2016</v>
      </c>
      <c r="I34" s="1">
        <v>1</v>
      </c>
      <c r="J34" t="s">
        <v>11</v>
      </c>
    </row>
    <row r="35" spans="1:10" x14ac:dyDescent="0.5">
      <c r="A35" t="s">
        <v>101</v>
      </c>
      <c r="B35" s="1">
        <v>1</v>
      </c>
      <c r="C35" s="1">
        <v>74.87</v>
      </c>
      <c r="D35" t="s">
        <v>3</v>
      </c>
      <c r="E35" s="1">
        <v>6</v>
      </c>
      <c r="F35" s="1">
        <v>87.58</v>
      </c>
      <c r="G35" s="21" t="s">
        <v>100</v>
      </c>
      <c r="H35" s="22">
        <v>2019</v>
      </c>
      <c r="I35" s="22">
        <v>1</v>
      </c>
      <c r="J35" t="s">
        <v>11</v>
      </c>
    </row>
    <row r="36" spans="1:10" x14ac:dyDescent="0.5">
      <c r="A36" s="20" t="s">
        <v>60</v>
      </c>
      <c r="B36" s="1">
        <v>4</v>
      </c>
      <c r="C36" s="1">
        <v>82.83</v>
      </c>
      <c r="D36" t="s">
        <v>55</v>
      </c>
      <c r="E36" s="1">
        <v>6</v>
      </c>
      <c r="F36" s="1">
        <v>91.34</v>
      </c>
      <c r="G36" s="1" t="s">
        <v>103</v>
      </c>
      <c r="H36" s="1">
        <v>2016</v>
      </c>
      <c r="I36" s="1">
        <v>1</v>
      </c>
      <c r="J36" t="s">
        <v>11</v>
      </c>
    </row>
    <row r="37" spans="1:10" x14ac:dyDescent="0.5">
      <c r="A37" s="18" t="s">
        <v>60</v>
      </c>
      <c r="B37" s="6">
        <v>1</v>
      </c>
      <c r="C37" s="6">
        <v>81.97</v>
      </c>
      <c r="D37" s="18" t="s">
        <v>54</v>
      </c>
      <c r="E37" s="6">
        <v>8</v>
      </c>
      <c r="F37" s="6">
        <v>93.87</v>
      </c>
      <c r="G37" s="1" t="s">
        <v>47</v>
      </c>
      <c r="H37" s="1">
        <v>2013</v>
      </c>
      <c r="I37" s="1" t="s">
        <v>5</v>
      </c>
      <c r="J37" t="s">
        <v>11</v>
      </c>
    </row>
    <row r="38" spans="1:10" x14ac:dyDescent="0.5">
      <c r="A38" s="19" t="s">
        <v>60</v>
      </c>
      <c r="B38" s="6">
        <v>0</v>
      </c>
      <c r="C38" s="6">
        <v>86.02</v>
      </c>
      <c r="D38" s="19" t="s">
        <v>50</v>
      </c>
      <c r="E38" s="6">
        <v>6</v>
      </c>
      <c r="F38" s="6">
        <v>100.34</v>
      </c>
      <c r="G38" s="1" t="s">
        <v>47</v>
      </c>
      <c r="H38" s="1">
        <v>2015</v>
      </c>
      <c r="I38" s="1">
        <v>1</v>
      </c>
      <c r="J38" t="s">
        <v>11</v>
      </c>
    </row>
    <row r="39" spans="1:10" x14ac:dyDescent="0.5">
      <c r="A39" s="16" t="s">
        <v>60</v>
      </c>
      <c r="B39" s="17">
        <v>6</v>
      </c>
      <c r="C39" s="17">
        <v>83.77</v>
      </c>
      <c r="D39" s="16" t="s">
        <v>52</v>
      </c>
      <c r="E39" s="17">
        <v>5</v>
      </c>
      <c r="F39" s="17">
        <v>85.64</v>
      </c>
      <c r="G39" s="1" t="s">
        <v>47</v>
      </c>
      <c r="H39" s="1">
        <v>2013</v>
      </c>
      <c r="I39" s="1">
        <v>1</v>
      </c>
      <c r="J39" t="s">
        <v>10</v>
      </c>
    </row>
    <row r="40" spans="1:10" x14ac:dyDescent="0.5">
      <c r="A40" s="20" t="s">
        <v>49</v>
      </c>
      <c r="B40" s="1">
        <v>2</v>
      </c>
      <c r="C40" s="1">
        <v>85.78</v>
      </c>
      <c r="D40" t="s">
        <v>2</v>
      </c>
      <c r="E40" s="1">
        <v>6</v>
      </c>
      <c r="F40" s="1">
        <v>102.45</v>
      </c>
      <c r="G40" s="1" t="s">
        <v>103</v>
      </c>
      <c r="H40" s="1">
        <v>2018</v>
      </c>
      <c r="I40" s="1">
        <v>1</v>
      </c>
      <c r="J40" t="s">
        <v>11</v>
      </c>
    </row>
    <row r="41" spans="1:10" x14ac:dyDescent="0.5">
      <c r="A41" s="20" t="s">
        <v>49</v>
      </c>
      <c r="B41" s="17">
        <v>2</v>
      </c>
      <c r="C41" s="17">
        <v>87.36</v>
      </c>
      <c r="D41" s="20" t="s">
        <v>54</v>
      </c>
      <c r="E41" s="17">
        <v>6</v>
      </c>
      <c r="F41" s="17">
        <v>107.89</v>
      </c>
      <c r="G41" s="6" t="s">
        <v>47</v>
      </c>
      <c r="H41" s="6">
        <v>2016</v>
      </c>
      <c r="I41" s="1">
        <v>1</v>
      </c>
      <c r="J41" t="s">
        <v>11</v>
      </c>
    </row>
    <row r="42" spans="1:10" x14ac:dyDescent="0.5">
      <c r="A42" t="s">
        <v>49</v>
      </c>
      <c r="B42" s="1">
        <v>3</v>
      </c>
      <c r="C42" s="1">
        <v>91.85</v>
      </c>
      <c r="D42" t="s">
        <v>50</v>
      </c>
      <c r="E42" s="1">
        <v>6</v>
      </c>
      <c r="F42" s="1">
        <v>98.01</v>
      </c>
      <c r="G42" s="1" t="s">
        <v>51</v>
      </c>
      <c r="H42" s="1">
        <v>2017</v>
      </c>
      <c r="I42" s="1">
        <v>1</v>
      </c>
      <c r="J42" t="s">
        <v>11</v>
      </c>
    </row>
    <row r="43" spans="1:10" x14ac:dyDescent="0.5">
      <c r="A43" t="s">
        <v>49</v>
      </c>
      <c r="B43" s="1">
        <v>5</v>
      </c>
      <c r="C43" s="1">
        <v>90.35</v>
      </c>
      <c r="D43" s="8" t="s">
        <v>0</v>
      </c>
      <c r="E43" s="1">
        <v>6</v>
      </c>
      <c r="F43" s="1">
        <v>95.49</v>
      </c>
      <c r="G43" s="1" t="s">
        <v>29</v>
      </c>
      <c r="H43" s="1">
        <v>2019</v>
      </c>
      <c r="I43" s="1">
        <v>1</v>
      </c>
      <c r="J43" t="s">
        <v>11</v>
      </c>
    </row>
    <row r="44" spans="1:10" x14ac:dyDescent="0.5">
      <c r="A44" s="20" t="s">
        <v>49</v>
      </c>
      <c r="B44" s="1">
        <v>2</v>
      </c>
      <c r="C44" s="1">
        <v>86.97</v>
      </c>
      <c r="D44" t="s">
        <v>52</v>
      </c>
      <c r="E44" s="1">
        <v>6</v>
      </c>
      <c r="F44" s="1">
        <v>97.36</v>
      </c>
      <c r="G44" s="1" t="s">
        <v>103</v>
      </c>
      <c r="H44" s="1">
        <v>2016</v>
      </c>
      <c r="I44" s="1">
        <v>1</v>
      </c>
      <c r="J44" t="s">
        <v>11</v>
      </c>
    </row>
    <row r="45" spans="1:10" x14ac:dyDescent="0.5">
      <c r="A45" s="19" t="s">
        <v>49</v>
      </c>
      <c r="B45" s="6">
        <v>0</v>
      </c>
      <c r="C45" s="6">
        <v>84.77</v>
      </c>
      <c r="D45" s="19" t="s">
        <v>52</v>
      </c>
      <c r="E45" s="6">
        <v>6</v>
      </c>
      <c r="F45" s="6">
        <v>90.48</v>
      </c>
      <c r="G45" s="1" t="s">
        <v>47</v>
      </c>
      <c r="H45" s="1">
        <v>2015</v>
      </c>
      <c r="I45" s="1">
        <v>1</v>
      </c>
      <c r="J45" t="s">
        <v>11</v>
      </c>
    </row>
    <row r="46" spans="1:10" x14ac:dyDescent="0.5">
      <c r="A46" s="20" t="s">
        <v>49</v>
      </c>
      <c r="B46" s="1">
        <v>4</v>
      </c>
      <c r="C46" s="1">
        <v>84.69</v>
      </c>
      <c r="D46" t="s">
        <v>3</v>
      </c>
      <c r="E46" s="1">
        <v>6</v>
      </c>
      <c r="F46" s="1">
        <v>87.9</v>
      </c>
      <c r="G46" s="1" t="s">
        <v>103</v>
      </c>
      <c r="H46" s="1">
        <v>2017</v>
      </c>
      <c r="I46" s="1">
        <v>1</v>
      </c>
      <c r="J46" t="s">
        <v>11</v>
      </c>
    </row>
    <row r="47" spans="1:10" x14ac:dyDescent="0.5">
      <c r="A47" t="s">
        <v>61</v>
      </c>
      <c r="B47" s="1">
        <v>1</v>
      </c>
      <c r="C47" s="1">
        <v>87.15</v>
      </c>
      <c r="D47" t="s">
        <v>4</v>
      </c>
      <c r="E47" s="1">
        <v>6</v>
      </c>
      <c r="F47" s="1">
        <v>101.68</v>
      </c>
      <c r="G47" s="21" t="s">
        <v>100</v>
      </c>
      <c r="H47" s="22">
        <v>2019</v>
      </c>
      <c r="I47" s="22">
        <v>1</v>
      </c>
      <c r="J47" t="s">
        <v>11</v>
      </c>
    </row>
    <row r="48" spans="1:10" x14ac:dyDescent="0.5">
      <c r="A48" s="20" t="s">
        <v>61</v>
      </c>
      <c r="B48" s="1">
        <v>8</v>
      </c>
      <c r="C48" s="1">
        <v>96.63</v>
      </c>
      <c r="D48" t="s">
        <v>73</v>
      </c>
      <c r="E48" s="1">
        <v>11</v>
      </c>
      <c r="F48" s="1">
        <v>95.36</v>
      </c>
      <c r="G48" s="1" t="s">
        <v>103</v>
      </c>
      <c r="H48" s="1">
        <v>2017</v>
      </c>
      <c r="I48" s="1" t="s">
        <v>7</v>
      </c>
      <c r="J48" t="s">
        <v>11</v>
      </c>
    </row>
    <row r="49" spans="1:10" x14ac:dyDescent="0.5">
      <c r="A49" s="20" t="s">
        <v>61</v>
      </c>
      <c r="B49" s="1">
        <v>10</v>
      </c>
      <c r="C49" s="1">
        <v>100.17</v>
      </c>
      <c r="D49" t="s">
        <v>78</v>
      </c>
      <c r="E49" s="1">
        <v>5</v>
      </c>
      <c r="F49" s="1">
        <v>96.66</v>
      </c>
      <c r="G49" s="1" t="s">
        <v>103</v>
      </c>
      <c r="H49" s="1">
        <v>2017</v>
      </c>
      <c r="I49" s="1" t="s">
        <v>5</v>
      </c>
      <c r="J49" t="s">
        <v>10</v>
      </c>
    </row>
    <row r="50" spans="1:10" x14ac:dyDescent="0.5">
      <c r="A50" s="20" t="s">
        <v>61</v>
      </c>
      <c r="B50" s="1">
        <v>6</v>
      </c>
      <c r="C50" s="1">
        <v>95.11</v>
      </c>
      <c r="D50" t="s">
        <v>69</v>
      </c>
      <c r="E50" s="1">
        <v>4</v>
      </c>
      <c r="F50" s="1">
        <v>90.52</v>
      </c>
      <c r="G50" s="1" t="s">
        <v>103</v>
      </c>
      <c r="H50" s="1">
        <v>2017</v>
      </c>
      <c r="I50" s="1">
        <v>1</v>
      </c>
      <c r="J50" t="s">
        <v>10</v>
      </c>
    </row>
    <row r="51" spans="1:10" x14ac:dyDescent="0.5">
      <c r="A51" t="s">
        <v>61</v>
      </c>
      <c r="B51" s="1">
        <v>4</v>
      </c>
      <c r="C51" s="1">
        <v>83.8</v>
      </c>
      <c r="D51" s="8" t="s">
        <v>69</v>
      </c>
      <c r="E51" s="1">
        <v>6</v>
      </c>
      <c r="F51" s="1">
        <v>82.24</v>
      </c>
      <c r="G51" s="1" t="s">
        <v>51</v>
      </c>
      <c r="H51" s="1">
        <v>2019</v>
      </c>
      <c r="I51" s="1">
        <v>1</v>
      </c>
      <c r="J51" t="s">
        <v>11</v>
      </c>
    </row>
    <row r="52" spans="1:10" x14ac:dyDescent="0.5">
      <c r="A52" t="s">
        <v>61</v>
      </c>
      <c r="B52" s="1">
        <v>2</v>
      </c>
      <c r="C52" s="1">
        <v>109.57</v>
      </c>
      <c r="D52" t="s">
        <v>69</v>
      </c>
      <c r="E52" s="1">
        <v>10</v>
      </c>
      <c r="F52" s="1">
        <v>109.83</v>
      </c>
      <c r="G52" s="1" t="s">
        <v>77</v>
      </c>
      <c r="H52" s="1">
        <v>2016</v>
      </c>
      <c r="I52" s="1" t="s">
        <v>5</v>
      </c>
      <c r="J52" t="s">
        <v>11</v>
      </c>
    </row>
    <row r="53" spans="1:10" x14ac:dyDescent="0.5">
      <c r="A53" s="20" t="s">
        <v>61</v>
      </c>
      <c r="B53" s="1">
        <v>11</v>
      </c>
      <c r="C53" s="1">
        <v>94.79</v>
      </c>
      <c r="D53" t="s">
        <v>50</v>
      </c>
      <c r="E53" s="1">
        <v>8</v>
      </c>
      <c r="F53" s="1">
        <v>94.24</v>
      </c>
      <c r="G53" s="1" t="s">
        <v>103</v>
      </c>
      <c r="H53" s="1">
        <v>2017</v>
      </c>
      <c r="I53" s="1" t="s">
        <v>6</v>
      </c>
      <c r="J53" t="s">
        <v>10</v>
      </c>
    </row>
    <row r="54" spans="1:10" x14ac:dyDescent="0.5">
      <c r="A54" t="s">
        <v>61</v>
      </c>
      <c r="B54" s="1">
        <v>6</v>
      </c>
      <c r="C54" s="1">
        <v>103.58</v>
      </c>
      <c r="D54" t="s">
        <v>50</v>
      </c>
      <c r="E54" s="1">
        <v>2</v>
      </c>
      <c r="F54" s="1">
        <v>111.65</v>
      </c>
      <c r="G54" s="1" t="s">
        <v>77</v>
      </c>
      <c r="H54" s="1">
        <v>2016</v>
      </c>
      <c r="I54" s="1">
        <v>1</v>
      </c>
      <c r="J54" t="s">
        <v>10</v>
      </c>
    </row>
    <row r="55" spans="1:10" x14ac:dyDescent="0.5">
      <c r="A55" t="s">
        <v>61</v>
      </c>
      <c r="B55" s="1">
        <v>9</v>
      </c>
      <c r="C55" s="1">
        <v>91.22</v>
      </c>
      <c r="D55" t="s">
        <v>50</v>
      </c>
      <c r="E55" s="1">
        <v>10</v>
      </c>
      <c r="F55" s="1">
        <v>97.31</v>
      </c>
      <c r="G55" s="1" t="s">
        <v>51</v>
      </c>
      <c r="H55" s="1">
        <v>2017</v>
      </c>
      <c r="I55" s="1" t="s">
        <v>5</v>
      </c>
      <c r="J55" t="s">
        <v>11</v>
      </c>
    </row>
    <row r="56" spans="1:10" x14ac:dyDescent="0.5">
      <c r="A56" s="19" t="s">
        <v>61</v>
      </c>
      <c r="B56" s="6">
        <v>3</v>
      </c>
      <c r="C56" s="6">
        <v>92.24</v>
      </c>
      <c r="D56" s="19" t="s">
        <v>50</v>
      </c>
      <c r="E56" s="6">
        <v>6</v>
      </c>
      <c r="F56" s="6">
        <v>95.06</v>
      </c>
      <c r="G56" s="1" t="s">
        <v>47</v>
      </c>
      <c r="H56" s="6">
        <v>2016</v>
      </c>
      <c r="I56" s="1">
        <v>1</v>
      </c>
      <c r="J56" t="s">
        <v>11</v>
      </c>
    </row>
    <row r="57" spans="1:10" x14ac:dyDescent="0.5">
      <c r="A57" t="s">
        <v>61</v>
      </c>
      <c r="B57" s="1">
        <v>6</v>
      </c>
      <c r="C57" s="1">
        <v>93.42</v>
      </c>
      <c r="D57" t="s">
        <v>0</v>
      </c>
      <c r="E57" s="1">
        <v>4</v>
      </c>
      <c r="F57" s="1">
        <v>85.71</v>
      </c>
      <c r="G57" s="1" t="s">
        <v>51</v>
      </c>
      <c r="H57" s="1">
        <v>2017</v>
      </c>
      <c r="I57" s="1">
        <v>1</v>
      </c>
      <c r="J57" t="s">
        <v>10</v>
      </c>
    </row>
    <row r="58" spans="1:10" x14ac:dyDescent="0.5">
      <c r="A58" t="s">
        <v>61</v>
      </c>
      <c r="B58" s="1">
        <v>5</v>
      </c>
      <c r="C58" s="1">
        <v>93.75</v>
      </c>
      <c r="D58" t="s">
        <v>0</v>
      </c>
      <c r="E58" s="1">
        <v>6</v>
      </c>
      <c r="F58" s="1">
        <v>94.89</v>
      </c>
      <c r="G58" s="1" t="s">
        <v>77</v>
      </c>
      <c r="H58" s="1">
        <v>2017</v>
      </c>
      <c r="I58" s="1">
        <v>1</v>
      </c>
      <c r="J58" t="s">
        <v>11</v>
      </c>
    </row>
    <row r="59" spans="1:10" x14ac:dyDescent="0.5">
      <c r="A59" t="s">
        <v>61</v>
      </c>
      <c r="B59" s="1">
        <v>4</v>
      </c>
      <c r="C59" s="1">
        <v>90.8</v>
      </c>
      <c r="D59" t="s">
        <v>1</v>
      </c>
      <c r="E59" s="1">
        <v>10</v>
      </c>
      <c r="F59" s="1">
        <v>101.02</v>
      </c>
      <c r="G59" s="1" t="s">
        <v>100</v>
      </c>
      <c r="H59" s="1">
        <v>2018</v>
      </c>
      <c r="I59" s="1" t="s">
        <v>5</v>
      </c>
      <c r="J59" t="s">
        <v>11</v>
      </c>
    </row>
    <row r="60" spans="1:10" x14ac:dyDescent="0.5">
      <c r="A60" t="s">
        <v>61</v>
      </c>
      <c r="B60" s="1">
        <v>6</v>
      </c>
      <c r="C60" s="1">
        <v>96.2</v>
      </c>
      <c r="D60" t="s">
        <v>3</v>
      </c>
      <c r="E60" s="1">
        <v>5</v>
      </c>
      <c r="F60" s="1">
        <v>93.61</v>
      </c>
      <c r="G60" s="1" t="s">
        <v>100</v>
      </c>
      <c r="H60" s="1">
        <v>2018</v>
      </c>
      <c r="I60" s="1">
        <v>1</v>
      </c>
      <c r="J60" t="s">
        <v>10</v>
      </c>
    </row>
    <row r="61" spans="1:10" x14ac:dyDescent="0.5">
      <c r="A61" t="s">
        <v>61</v>
      </c>
      <c r="B61" s="1">
        <v>4</v>
      </c>
      <c r="C61" s="1">
        <v>86.03</v>
      </c>
      <c r="D61" t="s">
        <v>3</v>
      </c>
      <c r="E61" s="1">
        <v>6</v>
      </c>
      <c r="F61" s="1">
        <v>94.32</v>
      </c>
      <c r="G61" s="1" t="s">
        <v>51</v>
      </c>
      <c r="H61" s="1">
        <v>2018</v>
      </c>
      <c r="I61" s="1">
        <v>1</v>
      </c>
      <c r="J61" t="s">
        <v>11</v>
      </c>
    </row>
    <row r="62" spans="1:10" x14ac:dyDescent="0.5">
      <c r="A62" t="s">
        <v>62</v>
      </c>
      <c r="B62" s="1">
        <v>5</v>
      </c>
      <c r="C62" s="1">
        <v>87.71</v>
      </c>
      <c r="D62" s="8" t="s">
        <v>26</v>
      </c>
      <c r="E62" s="1">
        <v>6</v>
      </c>
      <c r="F62" s="1">
        <v>92.71</v>
      </c>
      <c r="G62" s="1" t="s">
        <v>29</v>
      </c>
      <c r="H62" s="1">
        <v>2019</v>
      </c>
      <c r="I62" s="1">
        <v>1</v>
      </c>
      <c r="J62" t="s">
        <v>11</v>
      </c>
    </row>
    <row r="63" spans="1:10" x14ac:dyDescent="0.5">
      <c r="A63" s="19" t="s">
        <v>62</v>
      </c>
      <c r="B63" s="6">
        <v>1</v>
      </c>
      <c r="C63" s="6">
        <v>83.34</v>
      </c>
      <c r="D63" s="19" t="s">
        <v>26</v>
      </c>
      <c r="E63" s="6">
        <v>6</v>
      </c>
      <c r="F63" s="6">
        <v>91.63</v>
      </c>
      <c r="G63" s="1" t="s">
        <v>47</v>
      </c>
      <c r="H63" s="1">
        <v>2015</v>
      </c>
      <c r="I63" s="1">
        <v>1</v>
      </c>
      <c r="J63" t="s">
        <v>11</v>
      </c>
    </row>
    <row r="64" spans="1:10" x14ac:dyDescent="0.5">
      <c r="A64" t="s">
        <v>62</v>
      </c>
      <c r="B64" s="1">
        <v>1</v>
      </c>
      <c r="C64" s="1">
        <v>90.35</v>
      </c>
      <c r="D64" t="s">
        <v>50</v>
      </c>
      <c r="E64" s="1">
        <v>6</v>
      </c>
      <c r="F64" s="1">
        <v>99.97</v>
      </c>
      <c r="G64" s="1" t="s">
        <v>77</v>
      </c>
      <c r="H64" s="1">
        <v>2015</v>
      </c>
      <c r="I64" s="1">
        <v>1</v>
      </c>
      <c r="J64" t="s">
        <v>11</v>
      </c>
    </row>
    <row r="65" spans="1:10" x14ac:dyDescent="0.5">
      <c r="A65" s="20" t="s">
        <v>62</v>
      </c>
      <c r="B65" s="1">
        <v>0</v>
      </c>
      <c r="C65" s="1">
        <v>87.93</v>
      </c>
      <c r="D65" s="19" t="s">
        <v>50</v>
      </c>
      <c r="E65" s="1">
        <v>6</v>
      </c>
      <c r="F65" s="1">
        <v>104.86</v>
      </c>
      <c r="G65" s="19" t="s">
        <v>103</v>
      </c>
      <c r="H65" s="1">
        <v>2015</v>
      </c>
      <c r="I65" s="1">
        <v>1</v>
      </c>
      <c r="J65" t="s">
        <v>11</v>
      </c>
    </row>
    <row r="66" spans="1:10" x14ac:dyDescent="0.5">
      <c r="A66" s="19" t="s">
        <v>63</v>
      </c>
      <c r="B66" s="6">
        <v>0</v>
      </c>
      <c r="C66" s="6">
        <v>84.32</v>
      </c>
      <c r="D66" s="19" t="s">
        <v>55</v>
      </c>
      <c r="E66" s="6">
        <v>6</v>
      </c>
      <c r="F66" s="6">
        <v>103.66</v>
      </c>
      <c r="G66" s="1" t="s">
        <v>47</v>
      </c>
      <c r="H66" s="1">
        <v>2014</v>
      </c>
      <c r="I66" s="1">
        <v>1</v>
      </c>
      <c r="J66" t="s">
        <v>11</v>
      </c>
    </row>
    <row r="67" spans="1:10" x14ac:dyDescent="0.5">
      <c r="A67" t="s">
        <v>63</v>
      </c>
      <c r="B67" s="1">
        <v>8</v>
      </c>
      <c r="C67" s="1">
        <v>92.52</v>
      </c>
      <c r="D67" t="s">
        <v>4</v>
      </c>
      <c r="E67" s="1">
        <v>6</v>
      </c>
      <c r="F67" s="1">
        <v>91.86</v>
      </c>
      <c r="G67" s="21" t="s">
        <v>100</v>
      </c>
      <c r="H67" s="22">
        <v>2019</v>
      </c>
      <c r="I67" s="1" t="s">
        <v>5</v>
      </c>
      <c r="J67" t="s">
        <v>10</v>
      </c>
    </row>
    <row r="68" spans="1:10" x14ac:dyDescent="0.5">
      <c r="A68" t="s">
        <v>63</v>
      </c>
      <c r="B68" s="1">
        <v>5</v>
      </c>
      <c r="C68" s="1">
        <v>94.6</v>
      </c>
      <c r="D68" t="s">
        <v>4</v>
      </c>
      <c r="E68" s="1">
        <v>6</v>
      </c>
      <c r="F68" s="1">
        <v>94.99</v>
      </c>
      <c r="G68" s="1" t="s">
        <v>100</v>
      </c>
      <c r="H68" s="1">
        <v>2018</v>
      </c>
      <c r="I68" s="1">
        <v>1</v>
      </c>
      <c r="J68" t="s">
        <v>11</v>
      </c>
    </row>
    <row r="69" spans="1:10" x14ac:dyDescent="0.5">
      <c r="A69" t="s">
        <v>63</v>
      </c>
      <c r="B69" s="1">
        <v>7</v>
      </c>
      <c r="C69" s="1">
        <v>90.91</v>
      </c>
      <c r="D69" t="s">
        <v>86</v>
      </c>
      <c r="E69" s="1">
        <v>10</v>
      </c>
      <c r="F69" s="1">
        <v>95.58</v>
      </c>
      <c r="G69" s="1" t="s">
        <v>51</v>
      </c>
      <c r="H69" s="1">
        <v>2018</v>
      </c>
      <c r="I69" s="1" t="s">
        <v>5</v>
      </c>
      <c r="J69" t="s">
        <v>11</v>
      </c>
    </row>
    <row r="70" spans="1:10" x14ac:dyDescent="0.5">
      <c r="A70" s="8" t="s">
        <v>63</v>
      </c>
      <c r="B70" s="1">
        <v>6</v>
      </c>
      <c r="C70" s="1">
        <v>99.6</v>
      </c>
      <c r="D70" s="8" t="s">
        <v>26</v>
      </c>
      <c r="E70" s="1">
        <v>1</v>
      </c>
      <c r="F70" s="1">
        <v>93.25</v>
      </c>
      <c r="G70" s="1" t="s">
        <v>51</v>
      </c>
      <c r="H70" s="1">
        <v>2019</v>
      </c>
      <c r="I70" s="1">
        <v>1</v>
      </c>
      <c r="J70" t="s">
        <v>10</v>
      </c>
    </row>
    <row r="71" spans="1:10" x14ac:dyDescent="0.5">
      <c r="A71" t="s">
        <v>63</v>
      </c>
      <c r="B71" s="1">
        <v>6</v>
      </c>
      <c r="C71" s="1">
        <v>86.98</v>
      </c>
      <c r="D71" t="s">
        <v>26</v>
      </c>
      <c r="E71" s="1">
        <v>5</v>
      </c>
      <c r="F71" s="1">
        <v>91.63</v>
      </c>
      <c r="G71" s="21" t="s">
        <v>100</v>
      </c>
      <c r="H71" s="22">
        <v>2019</v>
      </c>
      <c r="I71" s="22">
        <v>1</v>
      </c>
      <c r="J71" t="s">
        <v>10</v>
      </c>
    </row>
    <row r="72" spans="1:10" x14ac:dyDescent="0.5">
      <c r="A72" t="s">
        <v>63</v>
      </c>
      <c r="B72" s="1">
        <v>6</v>
      </c>
      <c r="C72" s="1">
        <v>83.45</v>
      </c>
      <c r="D72" t="s">
        <v>73</v>
      </c>
      <c r="E72" s="1">
        <v>5</v>
      </c>
      <c r="F72" s="1">
        <v>86.42</v>
      </c>
      <c r="G72" s="1" t="s">
        <v>51</v>
      </c>
      <c r="H72" s="1">
        <v>2018</v>
      </c>
      <c r="I72" s="1">
        <v>1</v>
      </c>
      <c r="J72" t="s">
        <v>10</v>
      </c>
    </row>
    <row r="73" spans="1:10" x14ac:dyDescent="0.5">
      <c r="A73" s="20" t="s">
        <v>63</v>
      </c>
      <c r="B73" s="1">
        <v>3</v>
      </c>
      <c r="C73" s="1">
        <v>85.52</v>
      </c>
      <c r="D73" t="s">
        <v>54</v>
      </c>
      <c r="E73" s="1">
        <v>6</v>
      </c>
      <c r="F73" s="1">
        <v>100.6</v>
      </c>
      <c r="G73" s="1" t="s">
        <v>103</v>
      </c>
      <c r="H73" s="1">
        <v>2016</v>
      </c>
      <c r="I73" s="1">
        <v>1</v>
      </c>
      <c r="J73" t="s">
        <v>11</v>
      </c>
    </row>
    <row r="74" spans="1:10" x14ac:dyDescent="0.5">
      <c r="A74" s="8" t="s">
        <v>63</v>
      </c>
      <c r="B74" s="1">
        <v>1</v>
      </c>
      <c r="C74" s="1">
        <v>82.17</v>
      </c>
      <c r="D74" s="8" t="s">
        <v>69</v>
      </c>
      <c r="E74" s="1">
        <v>6</v>
      </c>
      <c r="F74" s="1">
        <v>94.24</v>
      </c>
      <c r="G74" s="1" t="s">
        <v>29</v>
      </c>
      <c r="H74" s="1">
        <v>2019</v>
      </c>
      <c r="I74" s="1">
        <v>1</v>
      </c>
      <c r="J74" t="s">
        <v>11</v>
      </c>
    </row>
    <row r="75" spans="1:10" x14ac:dyDescent="0.5">
      <c r="A75" t="s">
        <v>63</v>
      </c>
      <c r="B75" s="1">
        <v>8</v>
      </c>
      <c r="C75" s="1">
        <v>95.86</v>
      </c>
      <c r="D75" t="s">
        <v>1</v>
      </c>
      <c r="E75" s="1">
        <v>7</v>
      </c>
      <c r="F75" s="1">
        <v>97.92</v>
      </c>
      <c r="G75" s="21" t="s">
        <v>100</v>
      </c>
      <c r="H75" s="22">
        <v>2019</v>
      </c>
      <c r="I75" s="22" t="s">
        <v>7</v>
      </c>
      <c r="J75" t="s">
        <v>10</v>
      </c>
    </row>
    <row r="76" spans="1:10" x14ac:dyDescent="0.5">
      <c r="A76" s="8" t="s">
        <v>63</v>
      </c>
      <c r="B76" s="1">
        <v>3</v>
      </c>
      <c r="C76" s="1">
        <v>87.2</v>
      </c>
      <c r="D76" s="8" t="s">
        <v>1</v>
      </c>
      <c r="E76" s="1">
        <v>8</v>
      </c>
      <c r="F76" s="1">
        <v>102.86</v>
      </c>
      <c r="G76" s="1" t="s">
        <v>51</v>
      </c>
      <c r="H76" s="1">
        <v>2019</v>
      </c>
      <c r="I76" s="1" t="s">
        <v>5</v>
      </c>
      <c r="J76" t="s">
        <v>11</v>
      </c>
    </row>
    <row r="77" spans="1:10" x14ac:dyDescent="0.5">
      <c r="A77" t="s">
        <v>63</v>
      </c>
      <c r="B77" s="1">
        <v>8</v>
      </c>
      <c r="C77" s="1">
        <v>90.49</v>
      </c>
      <c r="D77" t="s">
        <v>3</v>
      </c>
      <c r="E77" s="1">
        <v>6</v>
      </c>
      <c r="F77" s="1">
        <v>91.04</v>
      </c>
      <c r="G77" s="21" t="s">
        <v>100</v>
      </c>
      <c r="H77" s="22">
        <v>2019</v>
      </c>
      <c r="I77" s="1" t="s">
        <v>6</v>
      </c>
      <c r="J77" t="s">
        <v>10</v>
      </c>
    </row>
    <row r="78" spans="1:10" x14ac:dyDescent="0.5">
      <c r="A78" t="s">
        <v>79</v>
      </c>
      <c r="B78" s="1">
        <v>0</v>
      </c>
      <c r="C78" s="1">
        <v>63.2</v>
      </c>
      <c r="D78" t="s">
        <v>26</v>
      </c>
      <c r="E78" s="1">
        <v>6</v>
      </c>
      <c r="F78" s="1">
        <v>95.94</v>
      </c>
      <c r="G78" s="1" t="s">
        <v>77</v>
      </c>
      <c r="H78" s="1">
        <v>2017</v>
      </c>
      <c r="I78" s="1">
        <v>1</v>
      </c>
      <c r="J78" t="s">
        <v>11</v>
      </c>
    </row>
    <row r="79" spans="1:10" x14ac:dyDescent="0.5">
      <c r="A79" s="20" t="s">
        <v>106</v>
      </c>
      <c r="B79" s="1">
        <v>4</v>
      </c>
      <c r="C79" s="1">
        <v>88.96</v>
      </c>
      <c r="D79" t="s">
        <v>50</v>
      </c>
      <c r="E79" s="1">
        <v>6</v>
      </c>
      <c r="F79" s="1">
        <v>102.31</v>
      </c>
      <c r="G79" s="1" t="s">
        <v>103</v>
      </c>
      <c r="H79" s="1">
        <v>2017</v>
      </c>
      <c r="I79" s="1">
        <v>1</v>
      </c>
      <c r="J79" t="s">
        <v>11</v>
      </c>
    </row>
    <row r="80" spans="1:10" x14ac:dyDescent="0.5">
      <c r="A80" t="s">
        <v>80</v>
      </c>
      <c r="B80" s="1">
        <v>6</v>
      </c>
      <c r="C80" s="1">
        <v>94.93</v>
      </c>
      <c r="D80" t="s">
        <v>87</v>
      </c>
      <c r="E80" s="1">
        <v>0</v>
      </c>
      <c r="F80" s="1">
        <v>73.3</v>
      </c>
      <c r="G80" s="1" t="s">
        <v>51</v>
      </c>
      <c r="H80" s="1">
        <v>2017</v>
      </c>
      <c r="I80" s="1">
        <v>1</v>
      </c>
      <c r="J80" t="s">
        <v>10</v>
      </c>
    </row>
    <row r="81" spans="1:10" x14ac:dyDescent="0.5">
      <c r="A81" s="8" t="s">
        <v>80</v>
      </c>
      <c r="B81" s="1">
        <v>6</v>
      </c>
      <c r="C81" s="1">
        <v>95.98</v>
      </c>
      <c r="D81" t="s">
        <v>65</v>
      </c>
      <c r="E81" s="1">
        <v>2</v>
      </c>
      <c r="F81" s="1">
        <v>89.51</v>
      </c>
      <c r="G81" s="1" t="s">
        <v>29</v>
      </c>
      <c r="H81" s="1">
        <v>2019</v>
      </c>
      <c r="I81" s="1">
        <v>1</v>
      </c>
      <c r="J81" t="s">
        <v>10</v>
      </c>
    </row>
    <row r="82" spans="1:10" x14ac:dyDescent="0.5">
      <c r="A82" t="s">
        <v>80</v>
      </c>
      <c r="B82" s="1">
        <v>10</v>
      </c>
      <c r="C82" s="1">
        <v>96.21</v>
      </c>
      <c r="D82" t="s">
        <v>4</v>
      </c>
      <c r="E82" s="1">
        <v>8</v>
      </c>
      <c r="F82" s="1">
        <v>91.25</v>
      </c>
      <c r="G82" s="1" t="s">
        <v>51</v>
      </c>
      <c r="H82" s="1">
        <v>2017</v>
      </c>
      <c r="I82" s="1" t="s">
        <v>5</v>
      </c>
      <c r="J82" t="s">
        <v>10</v>
      </c>
    </row>
    <row r="83" spans="1:10" x14ac:dyDescent="0.5">
      <c r="A83" s="20" t="s">
        <v>80</v>
      </c>
      <c r="B83" s="1">
        <v>7</v>
      </c>
      <c r="C83" s="1">
        <v>98.7</v>
      </c>
      <c r="D83" t="s">
        <v>26</v>
      </c>
      <c r="E83" s="1">
        <v>10</v>
      </c>
      <c r="F83" s="1">
        <v>100.75</v>
      </c>
      <c r="G83" s="1" t="s">
        <v>103</v>
      </c>
      <c r="H83" s="1">
        <v>2017</v>
      </c>
      <c r="I83" s="1" t="s">
        <v>5</v>
      </c>
      <c r="J83" t="s">
        <v>11</v>
      </c>
    </row>
    <row r="84" spans="1:10" x14ac:dyDescent="0.5">
      <c r="A84" t="s">
        <v>80</v>
      </c>
      <c r="B84" s="1">
        <v>6</v>
      </c>
      <c r="C84" s="1">
        <v>95.07</v>
      </c>
      <c r="D84" t="s">
        <v>81</v>
      </c>
      <c r="E84" s="1">
        <v>4</v>
      </c>
      <c r="F84" s="1">
        <v>86.96</v>
      </c>
      <c r="G84" s="21" t="s">
        <v>100</v>
      </c>
      <c r="H84" s="22">
        <v>2019</v>
      </c>
      <c r="I84" s="22">
        <v>1</v>
      </c>
      <c r="J84" t="s">
        <v>10</v>
      </c>
    </row>
    <row r="85" spans="1:10" x14ac:dyDescent="0.5">
      <c r="A85" t="s">
        <v>80</v>
      </c>
      <c r="B85" s="1">
        <v>6</v>
      </c>
      <c r="C85" s="1">
        <v>106.09</v>
      </c>
      <c r="D85" t="s">
        <v>81</v>
      </c>
      <c r="E85" s="1">
        <v>0</v>
      </c>
      <c r="F85" s="1">
        <v>95.37</v>
      </c>
      <c r="G85" s="1" t="s">
        <v>77</v>
      </c>
      <c r="H85" s="1">
        <v>2017</v>
      </c>
      <c r="I85" s="1">
        <v>1</v>
      </c>
      <c r="J85" t="s">
        <v>10</v>
      </c>
    </row>
    <row r="86" spans="1:10" x14ac:dyDescent="0.5">
      <c r="A86" s="8" t="s">
        <v>80</v>
      </c>
      <c r="B86" s="1">
        <v>6</v>
      </c>
      <c r="C86" s="1">
        <v>97.57</v>
      </c>
      <c r="D86" t="s">
        <v>73</v>
      </c>
      <c r="E86" s="1">
        <v>3</v>
      </c>
      <c r="F86" s="1">
        <v>93.35</v>
      </c>
      <c r="G86" s="1" t="s">
        <v>51</v>
      </c>
      <c r="H86" s="1">
        <v>2019</v>
      </c>
      <c r="I86" s="1">
        <v>1</v>
      </c>
      <c r="J86" t="s">
        <v>10</v>
      </c>
    </row>
    <row r="87" spans="1:10" x14ac:dyDescent="0.5">
      <c r="A87" t="s">
        <v>80</v>
      </c>
      <c r="B87" s="1">
        <v>8</v>
      </c>
      <c r="C87" s="1">
        <v>95.53</v>
      </c>
      <c r="D87" t="s">
        <v>2</v>
      </c>
      <c r="E87" s="1">
        <v>5</v>
      </c>
      <c r="F87" s="1">
        <v>98.03</v>
      </c>
      <c r="G87" s="21" t="s">
        <v>100</v>
      </c>
      <c r="H87" s="22">
        <v>2019</v>
      </c>
      <c r="I87" s="1" t="s">
        <v>5</v>
      </c>
      <c r="J87" t="s">
        <v>10</v>
      </c>
    </row>
    <row r="88" spans="1:10" x14ac:dyDescent="0.5">
      <c r="A88" s="8" t="s">
        <v>80</v>
      </c>
      <c r="B88" s="1">
        <v>3</v>
      </c>
      <c r="C88" s="1">
        <v>100.6</v>
      </c>
      <c r="D88" s="8" t="s">
        <v>2</v>
      </c>
      <c r="E88" s="1">
        <v>8</v>
      </c>
      <c r="F88" s="1">
        <v>99</v>
      </c>
      <c r="G88" s="1" t="s">
        <v>51</v>
      </c>
      <c r="H88" s="1">
        <v>2019</v>
      </c>
      <c r="I88" s="1" t="s">
        <v>7</v>
      </c>
      <c r="J88" t="s">
        <v>11</v>
      </c>
    </row>
    <row r="89" spans="1:10" x14ac:dyDescent="0.5">
      <c r="A89" t="s">
        <v>80</v>
      </c>
      <c r="B89" s="1">
        <v>10</v>
      </c>
      <c r="C89" s="1">
        <v>97.7</v>
      </c>
      <c r="D89" t="s">
        <v>69</v>
      </c>
      <c r="E89" s="1">
        <v>4</v>
      </c>
      <c r="F89" s="1">
        <v>99.43</v>
      </c>
      <c r="G89" s="1" t="s">
        <v>77</v>
      </c>
      <c r="H89" s="1">
        <v>2017</v>
      </c>
      <c r="I89" s="1" t="s">
        <v>5</v>
      </c>
      <c r="J89" t="s">
        <v>10</v>
      </c>
    </row>
    <row r="90" spans="1:10" x14ac:dyDescent="0.5">
      <c r="A90" t="s">
        <v>80</v>
      </c>
      <c r="B90" s="1">
        <v>4</v>
      </c>
      <c r="C90" s="1">
        <v>92.68</v>
      </c>
      <c r="D90" t="s">
        <v>69</v>
      </c>
      <c r="E90" s="1">
        <v>11</v>
      </c>
      <c r="F90" s="1">
        <v>95.27</v>
      </c>
      <c r="G90" s="1" t="s">
        <v>51</v>
      </c>
      <c r="H90" s="1">
        <v>2017</v>
      </c>
      <c r="I90" s="1" t="s">
        <v>6</v>
      </c>
      <c r="J90" t="s">
        <v>11</v>
      </c>
    </row>
    <row r="91" spans="1:10" x14ac:dyDescent="0.5">
      <c r="A91" s="8" t="s">
        <v>80</v>
      </c>
      <c r="B91" s="1">
        <v>6</v>
      </c>
      <c r="C91" s="1">
        <v>94.71</v>
      </c>
      <c r="D91" s="8" t="s">
        <v>0</v>
      </c>
      <c r="E91" s="1">
        <v>8</v>
      </c>
      <c r="F91" s="1">
        <v>92.52</v>
      </c>
      <c r="G91" s="1" t="s">
        <v>29</v>
      </c>
      <c r="H91" s="1">
        <v>2019</v>
      </c>
      <c r="I91" s="1" t="s">
        <v>5</v>
      </c>
      <c r="J91" t="s">
        <v>11</v>
      </c>
    </row>
    <row r="92" spans="1:10" x14ac:dyDescent="0.5">
      <c r="A92" t="s">
        <v>80</v>
      </c>
      <c r="B92" s="1">
        <v>10</v>
      </c>
      <c r="C92" s="1">
        <v>91.6</v>
      </c>
      <c r="D92" t="s">
        <v>0</v>
      </c>
      <c r="E92" s="1">
        <v>11</v>
      </c>
      <c r="F92" s="1">
        <v>91.55</v>
      </c>
      <c r="G92" s="1" t="s">
        <v>77</v>
      </c>
      <c r="H92" s="1">
        <v>2017</v>
      </c>
      <c r="I92" s="1" t="s">
        <v>6</v>
      </c>
      <c r="J92" t="s">
        <v>11</v>
      </c>
    </row>
    <row r="93" spans="1:10" x14ac:dyDescent="0.5">
      <c r="A93" s="8" t="s">
        <v>80</v>
      </c>
      <c r="B93" s="1">
        <v>8</v>
      </c>
      <c r="C93" s="1">
        <v>96.25</v>
      </c>
      <c r="D93" s="8" t="s">
        <v>1</v>
      </c>
      <c r="E93" s="1">
        <v>5</v>
      </c>
      <c r="F93" s="1">
        <v>98.25</v>
      </c>
      <c r="G93" s="1" t="s">
        <v>51</v>
      </c>
      <c r="H93" s="1">
        <v>2019</v>
      </c>
      <c r="I93" s="1" t="s">
        <v>6</v>
      </c>
      <c r="J93" t="s">
        <v>10</v>
      </c>
    </row>
    <row r="94" spans="1:10" x14ac:dyDescent="0.5">
      <c r="A94" t="s">
        <v>80</v>
      </c>
      <c r="B94" s="1">
        <v>2</v>
      </c>
      <c r="C94" s="1">
        <v>96.83</v>
      </c>
      <c r="D94" t="s">
        <v>1</v>
      </c>
      <c r="E94" s="1">
        <v>8</v>
      </c>
      <c r="F94" s="1">
        <v>105.3</v>
      </c>
      <c r="G94" s="21" t="s">
        <v>100</v>
      </c>
      <c r="H94" s="22">
        <v>2019</v>
      </c>
      <c r="I94" s="1" t="s">
        <v>6</v>
      </c>
      <c r="J94" t="s">
        <v>11</v>
      </c>
    </row>
    <row r="95" spans="1:10" x14ac:dyDescent="0.5">
      <c r="A95" s="20" t="s">
        <v>80</v>
      </c>
      <c r="B95" s="1">
        <v>6</v>
      </c>
      <c r="C95" s="1">
        <v>90.45</v>
      </c>
      <c r="D95" t="s">
        <v>107</v>
      </c>
      <c r="E95" s="1">
        <v>2</v>
      </c>
      <c r="F95" s="1">
        <v>77.66</v>
      </c>
      <c r="G95" s="1" t="s">
        <v>103</v>
      </c>
      <c r="H95" s="1">
        <v>2017</v>
      </c>
      <c r="I95" s="1">
        <v>1</v>
      </c>
      <c r="J95" t="s">
        <v>10</v>
      </c>
    </row>
    <row r="96" spans="1:10" x14ac:dyDescent="0.5">
      <c r="A96" s="8" t="s">
        <v>80</v>
      </c>
      <c r="B96" s="1">
        <v>8</v>
      </c>
      <c r="C96" s="1">
        <v>94.74</v>
      </c>
      <c r="D96" s="8" t="s">
        <v>3</v>
      </c>
      <c r="E96" s="1">
        <v>4</v>
      </c>
      <c r="F96" s="1">
        <v>92.44</v>
      </c>
      <c r="G96" s="1" t="s">
        <v>51</v>
      </c>
      <c r="H96" s="1">
        <v>2019</v>
      </c>
      <c r="I96" s="1" t="s">
        <v>5</v>
      </c>
      <c r="J96" t="s">
        <v>10</v>
      </c>
    </row>
    <row r="97" spans="1:10" x14ac:dyDescent="0.5">
      <c r="A97" s="20" t="s">
        <v>55</v>
      </c>
      <c r="B97" s="17">
        <v>10</v>
      </c>
      <c r="C97" s="17">
        <v>96.56</v>
      </c>
      <c r="D97" s="20" t="s">
        <v>45</v>
      </c>
      <c r="E97" s="17">
        <v>5</v>
      </c>
      <c r="F97" s="17">
        <v>91.15</v>
      </c>
      <c r="G97" s="6" t="s">
        <v>47</v>
      </c>
      <c r="H97" s="6">
        <v>2016</v>
      </c>
      <c r="I97" s="1" t="s">
        <v>5</v>
      </c>
      <c r="J97" t="s">
        <v>10</v>
      </c>
    </row>
    <row r="98" spans="1:10" x14ac:dyDescent="0.5">
      <c r="A98" s="20" t="s">
        <v>55</v>
      </c>
      <c r="B98" s="1">
        <v>6</v>
      </c>
      <c r="C98" s="1">
        <v>91.34</v>
      </c>
      <c r="D98" t="s">
        <v>60</v>
      </c>
      <c r="E98" s="1">
        <v>4</v>
      </c>
      <c r="F98" s="1">
        <v>82.83</v>
      </c>
      <c r="G98" s="1" t="s">
        <v>103</v>
      </c>
      <c r="H98" s="1">
        <v>2016</v>
      </c>
      <c r="I98" s="1">
        <v>1</v>
      </c>
      <c r="J98" t="s">
        <v>10</v>
      </c>
    </row>
    <row r="99" spans="1:10" x14ac:dyDescent="0.5">
      <c r="A99" s="19" t="s">
        <v>55</v>
      </c>
      <c r="B99" s="6">
        <v>6</v>
      </c>
      <c r="C99" s="6">
        <v>103.66</v>
      </c>
      <c r="D99" s="19" t="s">
        <v>63</v>
      </c>
      <c r="E99" s="6">
        <v>0</v>
      </c>
      <c r="F99" s="6">
        <v>84.32</v>
      </c>
      <c r="G99" s="1" t="s">
        <v>47</v>
      </c>
      <c r="H99" s="1">
        <v>2014</v>
      </c>
      <c r="I99" s="1">
        <v>1</v>
      </c>
      <c r="J99" t="s">
        <v>10</v>
      </c>
    </row>
    <row r="100" spans="1:10" x14ac:dyDescent="0.5">
      <c r="A100" t="s">
        <v>55</v>
      </c>
      <c r="B100" s="1">
        <v>10</v>
      </c>
      <c r="C100" s="1">
        <v>95.95</v>
      </c>
      <c r="D100" t="s">
        <v>4</v>
      </c>
      <c r="E100" s="1">
        <v>7</v>
      </c>
      <c r="F100" s="1">
        <v>97.5</v>
      </c>
      <c r="G100" s="1" t="s">
        <v>77</v>
      </c>
      <c r="H100" s="1">
        <v>2016</v>
      </c>
      <c r="I100" s="1" t="s">
        <v>5</v>
      </c>
      <c r="J100" t="s">
        <v>10</v>
      </c>
    </row>
    <row r="101" spans="1:10" x14ac:dyDescent="0.5">
      <c r="A101" s="20" t="s">
        <v>55</v>
      </c>
      <c r="B101" s="17">
        <v>6</v>
      </c>
      <c r="C101" s="17">
        <v>93.19</v>
      </c>
      <c r="D101" s="20" t="s">
        <v>64</v>
      </c>
      <c r="E101" s="17">
        <v>1</v>
      </c>
      <c r="F101" s="17">
        <v>78.08</v>
      </c>
      <c r="G101" s="1" t="s">
        <v>47</v>
      </c>
      <c r="H101" s="6">
        <v>2016</v>
      </c>
      <c r="I101" s="1">
        <v>1</v>
      </c>
      <c r="J101" t="s">
        <v>10</v>
      </c>
    </row>
    <row r="102" spans="1:10" x14ac:dyDescent="0.5">
      <c r="A102" s="19" t="s">
        <v>55</v>
      </c>
      <c r="B102" s="1">
        <v>6</v>
      </c>
      <c r="C102" s="1">
        <v>102.48</v>
      </c>
      <c r="D102" t="s">
        <v>82</v>
      </c>
      <c r="E102" s="1">
        <v>0</v>
      </c>
      <c r="F102" s="1">
        <v>86.68</v>
      </c>
      <c r="G102" s="1" t="s">
        <v>77</v>
      </c>
      <c r="H102" s="1">
        <v>2014</v>
      </c>
      <c r="I102" s="1">
        <v>1</v>
      </c>
      <c r="J102" t="s">
        <v>10</v>
      </c>
    </row>
    <row r="103" spans="1:10" x14ac:dyDescent="0.5">
      <c r="A103" t="s">
        <v>55</v>
      </c>
      <c r="B103" s="1">
        <v>6</v>
      </c>
      <c r="C103" s="1">
        <v>95.64</v>
      </c>
      <c r="D103" t="s">
        <v>81</v>
      </c>
      <c r="E103" s="1">
        <v>1</v>
      </c>
      <c r="F103" s="1">
        <v>86.71</v>
      </c>
      <c r="G103" s="1" t="s">
        <v>77</v>
      </c>
      <c r="H103" s="1">
        <v>2016</v>
      </c>
      <c r="I103" s="1">
        <v>1</v>
      </c>
      <c r="J103" t="s">
        <v>10</v>
      </c>
    </row>
    <row r="104" spans="1:10" x14ac:dyDescent="0.5">
      <c r="A104" t="s">
        <v>55</v>
      </c>
      <c r="B104" s="1">
        <v>4</v>
      </c>
      <c r="C104" s="1">
        <v>94.22</v>
      </c>
      <c r="D104" t="s">
        <v>54</v>
      </c>
      <c r="E104" s="1">
        <v>11</v>
      </c>
      <c r="F104" s="1">
        <v>99.63</v>
      </c>
      <c r="G104" s="1" t="s">
        <v>77</v>
      </c>
      <c r="H104" s="1">
        <v>2016</v>
      </c>
      <c r="I104" s="1" t="s">
        <v>7</v>
      </c>
      <c r="J104" t="s">
        <v>11</v>
      </c>
    </row>
    <row r="105" spans="1:10" x14ac:dyDescent="0.5">
      <c r="A105" s="20" t="s">
        <v>55</v>
      </c>
      <c r="B105" s="17">
        <v>4</v>
      </c>
      <c r="C105" s="17">
        <v>91.81</v>
      </c>
      <c r="D105" s="20" t="s">
        <v>50</v>
      </c>
      <c r="E105" s="17">
        <v>11</v>
      </c>
      <c r="F105" s="17">
        <v>102.47</v>
      </c>
      <c r="G105" s="6" t="s">
        <v>47</v>
      </c>
      <c r="H105" s="6">
        <v>2016</v>
      </c>
      <c r="I105" s="1" t="s">
        <v>6</v>
      </c>
      <c r="J105" t="s">
        <v>11</v>
      </c>
    </row>
    <row r="106" spans="1:10" x14ac:dyDescent="0.5">
      <c r="A106" t="s">
        <v>55</v>
      </c>
      <c r="B106" s="1">
        <v>4</v>
      </c>
      <c r="C106" s="1">
        <v>93.11</v>
      </c>
      <c r="D106" s="19" t="s">
        <v>50</v>
      </c>
      <c r="E106" s="1">
        <v>10</v>
      </c>
      <c r="F106" s="1">
        <v>106.55</v>
      </c>
      <c r="G106" s="1" t="s">
        <v>77</v>
      </c>
      <c r="H106" s="1">
        <v>2014</v>
      </c>
      <c r="I106" s="1" t="s">
        <v>6</v>
      </c>
      <c r="J106" t="s">
        <v>11</v>
      </c>
    </row>
    <row r="107" spans="1:10" x14ac:dyDescent="0.5">
      <c r="A107" s="19" t="s">
        <v>55</v>
      </c>
      <c r="B107" s="6">
        <v>2</v>
      </c>
      <c r="C107" s="6">
        <v>101.59</v>
      </c>
      <c r="D107" s="19" t="s">
        <v>50</v>
      </c>
      <c r="E107" s="6">
        <v>8</v>
      </c>
      <c r="F107" s="6">
        <v>110.36</v>
      </c>
      <c r="G107" s="1" t="s">
        <v>47</v>
      </c>
      <c r="H107" s="1">
        <v>2014</v>
      </c>
      <c r="I107" s="1" t="s">
        <v>5</v>
      </c>
      <c r="J107" t="s">
        <v>11</v>
      </c>
    </row>
    <row r="108" spans="1:10" x14ac:dyDescent="0.5">
      <c r="A108" t="s">
        <v>55</v>
      </c>
      <c r="B108" s="1">
        <v>11</v>
      </c>
      <c r="C108" s="1">
        <v>104.81</v>
      </c>
      <c r="D108" t="s">
        <v>52</v>
      </c>
      <c r="E108" s="1">
        <v>8</v>
      </c>
      <c r="F108" s="1">
        <v>100.7</v>
      </c>
      <c r="G108" s="1" t="s">
        <v>77</v>
      </c>
      <c r="H108" s="1">
        <v>2016</v>
      </c>
      <c r="I108" s="1" t="s">
        <v>6</v>
      </c>
      <c r="J108" t="s">
        <v>10</v>
      </c>
    </row>
    <row r="109" spans="1:10" x14ac:dyDescent="0.5">
      <c r="A109" s="20" t="s">
        <v>55</v>
      </c>
      <c r="B109" s="1">
        <v>5</v>
      </c>
      <c r="C109" s="1">
        <v>95.91</v>
      </c>
      <c r="D109" t="s">
        <v>52</v>
      </c>
      <c r="E109" s="1">
        <v>10</v>
      </c>
      <c r="F109" s="1">
        <v>101.11</v>
      </c>
      <c r="G109" s="1" t="s">
        <v>103</v>
      </c>
      <c r="H109" s="1">
        <v>2016</v>
      </c>
      <c r="I109" s="1" t="s">
        <v>5</v>
      </c>
      <c r="J109" t="s">
        <v>11</v>
      </c>
    </row>
    <row r="110" spans="1:10" x14ac:dyDescent="0.5">
      <c r="A110" s="19" t="s">
        <v>55</v>
      </c>
      <c r="B110" s="1">
        <v>8</v>
      </c>
      <c r="C110" s="1">
        <v>100.01</v>
      </c>
      <c r="D110" t="s">
        <v>3</v>
      </c>
      <c r="E110" s="1">
        <v>6</v>
      </c>
      <c r="F110" s="1">
        <v>101.84</v>
      </c>
      <c r="G110" s="1" t="s">
        <v>77</v>
      </c>
      <c r="H110" s="1">
        <v>2014</v>
      </c>
      <c r="I110" s="1" t="s">
        <v>5</v>
      </c>
      <c r="J110" t="s">
        <v>10</v>
      </c>
    </row>
    <row r="111" spans="1:10" x14ac:dyDescent="0.5">
      <c r="A111" t="s">
        <v>87</v>
      </c>
      <c r="B111" s="1">
        <v>0</v>
      </c>
      <c r="C111" s="1">
        <v>73.3</v>
      </c>
      <c r="D111" t="s">
        <v>80</v>
      </c>
      <c r="E111" s="1">
        <v>6</v>
      </c>
      <c r="F111" s="1">
        <v>94.93</v>
      </c>
      <c r="G111" s="1" t="s">
        <v>51</v>
      </c>
      <c r="H111" s="1">
        <v>2017</v>
      </c>
      <c r="I111" s="1">
        <v>1</v>
      </c>
      <c r="J111" t="s">
        <v>11</v>
      </c>
    </row>
    <row r="112" spans="1:10" x14ac:dyDescent="0.5">
      <c r="A112" t="s">
        <v>65</v>
      </c>
      <c r="B112" s="1">
        <v>3</v>
      </c>
      <c r="C112" s="1">
        <v>88.3</v>
      </c>
      <c r="D112" t="s">
        <v>45</v>
      </c>
      <c r="E112" s="1">
        <v>6</v>
      </c>
      <c r="F112" s="1">
        <v>91.49</v>
      </c>
      <c r="G112" s="1" t="s">
        <v>77</v>
      </c>
      <c r="H112" s="1">
        <v>2016</v>
      </c>
      <c r="I112" s="1">
        <v>1</v>
      </c>
      <c r="J112" t="s">
        <v>11</v>
      </c>
    </row>
    <row r="113" spans="1:10" x14ac:dyDescent="0.5">
      <c r="A113" s="20" t="s">
        <v>65</v>
      </c>
      <c r="B113" s="1">
        <v>2</v>
      </c>
      <c r="C113" s="1">
        <v>82.99</v>
      </c>
      <c r="D113" s="19" t="s">
        <v>45</v>
      </c>
      <c r="E113" s="1">
        <v>6</v>
      </c>
      <c r="F113" s="1">
        <v>101.97</v>
      </c>
      <c r="G113" s="19" t="s">
        <v>103</v>
      </c>
      <c r="H113" s="1">
        <v>2015</v>
      </c>
      <c r="I113" s="1">
        <v>1</v>
      </c>
      <c r="J113" t="s">
        <v>11</v>
      </c>
    </row>
    <row r="114" spans="1:10" x14ac:dyDescent="0.5">
      <c r="A114" t="s">
        <v>65</v>
      </c>
      <c r="B114" s="1">
        <v>2</v>
      </c>
      <c r="C114" s="1">
        <v>89.51</v>
      </c>
      <c r="D114" s="8" t="s">
        <v>80</v>
      </c>
      <c r="E114" s="1">
        <v>6</v>
      </c>
      <c r="F114" s="1">
        <v>95.98</v>
      </c>
      <c r="G114" s="1" t="s">
        <v>29</v>
      </c>
      <c r="H114" s="1">
        <v>2019</v>
      </c>
      <c r="I114" s="1">
        <v>1</v>
      </c>
      <c r="J114" t="s">
        <v>11</v>
      </c>
    </row>
    <row r="115" spans="1:10" x14ac:dyDescent="0.5">
      <c r="A115" s="19" t="s">
        <v>65</v>
      </c>
      <c r="B115" s="6">
        <v>3</v>
      </c>
      <c r="C115" s="6">
        <v>74.77</v>
      </c>
      <c r="D115" s="19" t="s">
        <v>4</v>
      </c>
      <c r="E115" s="6">
        <v>6</v>
      </c>
      <c r="F115" s="6">
        <v>79.64</v>
      </c>
      <c r="G115" s="6" t="s">
        <v>47</v>
      </c>
      <c r="H115" s="6">
        <v>2016</v>
      </c>
      <c r="I115" s="1">
        <v>1</v>
      </c>
      <c r="J115" t="s">
        <v>11</v>
      </c>
    </row>
    <row r="116" spans="1:10" x14ac:dyDescent="0.5">
      <c r="A116" t="s">
        <v>65</v>
      </c>
      <c r="B116" s="1">
        <v>3</v>
      </c>
      <c r="C116" s="1">
        <v>89.63</v>
      </c>
      <c r="D116" t="s">
        <v>78</v>
      </c>
      <c r="E116" s="1">
        <v>6</v>
      </c>
      <c r="F116" s="1">
        <v>90.24</v>
      </c>
      <c r="G116" s="1" t="s">
        <v>51</v>
      </c>
      <c r="H116" s="1">
        <v>2017</v>
      </c>
      <c r="I116" s="1">
        <v>1</v>
      </c>
      <c r="J116" t="s">
        <v>11</v>
      </c>
    </row>
    <row r="117" spans="1:10" x14ac:dyDescent="0.5">
      <c r="A117" t="s">
        <v>65</v>
      </c>
      <c r="B117" s="1">
        <v>4</v>
      </c>
      <c r="C117" s="1">
        <v>92.84</v>
      </c>
      <c r="D117" t="s">
        <v>54</v>
      </c>
      <c r="E117" s="1">
        <v>6</v>
      </c>
      <c r="F117" s="1">
        <v>105.69</v>
      </c>
      <c r="G117" s="1" t="s">
        <v>77</v>
      </c>
      <c r="H117" s="1">
        <v>2015</v>
      </c>
      <c r="I117" s="1">
        <v>1</v>
      </c>
      <c r="J117" t="s">
        <v>11</v>
      </c>
    </row>
    <row r="118" spans="1:10" x14ac:dyDescent="0.5">
      <c r="A118" t="s">
        <v>65</v>
      </c>
      <c r="B118" s="1">
        <v>4</v>
      </c>
      <c r="C118" s="1">
        <v>91.91</v>
      </c>
      <c r="D118" s="19" t="s">
        <v>50</v>
      </c>
      <c r="E118" s="1">
        <v>6</v>
      </c>
      <c r="F118" s="1">
        <v>96.72</v>
      </c>
      <c r="G118" s="1" t="s">
        <v>77</v>
      </c>
      <c r="H118" s="1">
        <v>2014</v>
      </c>
      <c r="I118" s="1">
        <v>1</v>
      </c>
      <c r="J118" t="s">
        <v>11</v>
      </c>
    </row>
    <row r="119" spans="1:10" x14ac:dyDescent="0.5">
      <c r="A119" s="19" t="s">
        <v>65</v>
      </c>
      <c r="B119" s="6">
        <v>2</v>
      </c>
      <c r="C119" s="6">
        <v>90.1</v>
      </c>
      <c r="D119" s="19" t="s">
        <v>3</v>
      </c>
      <c r="E119" s="6">
        <v>6</v>
      </c>
      <c r="F119" s="6">
        <v>93.52</v>
      </c>
      <c r="G119" s="1" t="s">
        <v>47</v>
      </c>
      <c r="H119" s="1">
        <v>2014</v>
      </c>
      <c r="I119" s="1">
        <v>1</v>
      </c>
      <c r="J119" t="s">
        <v>11</v>
      </c>
    </row>
    <row r="120" spans="1:10" x14ac:dyDescent="0.5">
      <c r="A120" s="19" t="s">
        <v>65</v>
      </c>
      <c r="B120" s="6">
        <v>1</v>
      </c>
      <c r="C120" s="6">
        <v>83.27</v>
      </c>
      <c r="D120" s="19" t="s">
        <v>66</v>
      </c>
      <c r="E120" s="6">
        <v>6</v>
      </c>
      <c r="F120" s="6">
        <v>98.48</v>
      </c>
      <c r="G120" s="1" t="s">
        <v>47</v>
      </c>
      <c r="H120" s="1">
        <v>2015</v>
      </c>
      <c r="I120" s="1">
        <v>1</v>
      </c>
      <c r="J120" t="s">
        <v>11</v>
      </c>
    </row>
    <row r="121" spans="1:10" x14ac:dyDescent="0.5">
      <c r="A121" s="16" t="s">
        <v>65</v>
      </c>
      <c r="B121" s="17">
        <v>3</v>
      </c>
      <c r="C121" s="17">
        <v>86.01</v>
      </c>
      <c r="D121" s="16" t="s">
        <v>48</v>
      </c>
      <c r="E121" s="17">
        <v>6</v>
      </c>
      <c r="F121" s="17">
        <v>91.72</v>
      </c>
      <c r="G121" s="1" t="s">
        <v>47</v>
      </c>
      <c r="H121" s="1">
        <v>2013</v>
      </c>
      <c r="I121" s="1">
        <v>1</v>
      </c>
      <c r="J121" t="s">
        <v>11</v>
      </c>
    </row>
    <row r="122" spans="1:10" x14ac:dyDescent="0.5">
      <c r="A122" s="20" t="s">
        <v>4</v>
      </c>
      <c r="B122" s="1">
        <v>11</v>
      </c>
      <c r="C122" s="1">
        <v>99.6</v>
      </c>
      <c r="D122" t="s">
        <v>45</v>
      </c>
      <c r="E122" s="1">
        <v>7</v>
      </c>
      <c r="F122" s="1">
        <v>98.96</v>
      </c>
      <c r="G122" s="1" t="s">
        <v>103</v>
      </c>
      <c r="H122" s="1">
        <v>2016</v>
      </c>
      <c r="I122" s="1" t="s">
        <v>7</v>
      </c>
      <c r="J122" t="s">
        <v>10</v>
      </c>
    </row>
    <row r="123" spans="1:10" x14ac:dyDescent="0.5">
      <c r="A123" t="s">
        <v>4</v>
      </c>
      <c r="B123" s="1">
        <v>8</v>
      </c>
      <c r="C123" s="1">
        <v>94.24</v>
      </c>
      <c r="D123" t="s">
        <v>45</v>
      </c>
      <c r="E123" s="1">
        <v>7</v>
      </c>
      <c r="F123" s="1">
        <v>91.02</v>
      </c>
      <c r="G123" s="1" t="s">
        <v>77</v>
      </c>
      <c r="H123" s="1">
        <v>2015</v>
      </c>
      <c r="I123" s="1" t="s">
        <v>5</v>
      </c>
      <c r="J123" t="s">
        <v>10</v>
      </c>
    </row>
    <row r="124" spans="1:10" x14ac:dyDescent="0.5">
      <c r="A124" s="20" t="s">
        <v>4</v>
      </c>
      <c r="B124" s="1">
        <v>4</v>
      </c>
      <c r="C124" s="1">
        <v>100.79</v>
      </c>
      <c r="D124" s="19" t="s">
        <v>45</v>
      </c>
      <c r="E124" s="1">
        <v>8</v>
      </c>
      <c r="F124" s="1">
        <v>100.23</v>
      </c>
      <c r="G124" s="19" t="s">
        <v>103</v>
      </c>
      <c r="H124" s="1">
        <v>2015</v>
      </c>
      <c r="I124" s="1" t="s">
        <v>5</v>
      </c>
      <c r="J124" t="s">
        <v>11</v>
      </c>
    </row>
    <row r="125" spans="1:10" x14ac:dyDescent="0.5">
      <c r="A125" s="19" t="s">
        <v>4</v>
      </c>
      <c r="B125" s="6">
        <v>7</v>
      </c>
      <c r="C125" s="6">
        <v>105.31</v>
      </c>
      <c r="D125" s="19" t="s">
        <v>57</v>
      </c>
      <c r="E125" s="6">
        <v>8</v>
      </c>
      <c r="F125" s="6">
        <v>93.86</v>
      </c>
      <c r="G125" s="1" t="s">
        <v>47</v>
      </c>
      <c r="H125" s="1">
        <v>2015</v>
      </c>
      <c r="I125" s="1" t="s">
        <v>5</v>
      </c>
      <c r="J125" t="s">
        <v>11</v>
      </c>
    </row>
    <row r="126" spans="1:10" x14ac:dyDescent="0.5">
      <c r="A126" s="20" t="s">
        <v>4</v>
      </c>
      <c r="B126" s="1">
        <v>6</v>
      </c>
      <c r="C126" s="1">
        <v>106.61</v>
      </c>
      <c r="D126" t="s">
        <v>105</v>
      </c>
      <c r="E126" s="1">
        <v>2</v>
      </c>
      <c r="F126" s="1">
        <v>83.83</v>
      </c>
      <c r="G126" s="1" t="s">
        <v>103</v>
      </c>
      <c r="H126" s="1">
        <v>2016</v>
      </c>
      <c r="I126" s="1">
        <v>1</v>
      </c>
      <c r="J126" t="s">
        <v>10</v>
      </c>
    </row>
    <row r="127" spans="1:10" x14ac:dyDescent="0.5">
      <c r="A127" t="s">
        <v>4</v>
      </c>
      <c r="B127" s="1">
        <v>6</v>
      </c>
      <c r="C127" s="1">
        <v>101.68</v>
      </c>
      <c r="D127" t="s">
        <v>61</v>
      </c>
      <c r="E127" s="1">
        <v>1</v>
      </c>
      <c r="F127" s="1">
        <v>87.15</v>
      </c>
      <c r="G127" s="21" t="s">
        <v>100</v>
      </c>
      <c r="H127" s="22">
        <v>2019</v>
      </c>
      <c r="I127" s="22">
        <v>1</v>
      </c>
      <c r="J127" t="s">
        <v>10</v>
      </c>
    </row>
    <row r="128" spans="1:10" x14ac:dyDescent="0.5">
      <c r="A128" t="s">
        <v>4</v>
      </c>
      <c r="B128" s="1">
        <v>6</v>
      </c>
      <c r="C128" s="1">
        <v>94.99</v>
      </c>
      <c r="D128" t="s">
        <v>63</v>
      </c>
      <c r="E128" s="1">
        <v>5</v>
      </c>
      <c r="F128" s="1">
        <v>94.6</v>
      </c>
      <c r="G128" s="1" t="s">
        <v>100</v>
      </c>
      <c r="H128" s="1">
        <v>2018</v>
      </c>
      <c r="I128" s="1">
        <v>1</v>
      </c>
      <c r="J128" t="s">
        <v>10</v>
      </c>
    </row>
    <row r="129" spans="1:10" x14ac:dyDescent="0.5">
      <c r="A129" t="s">
        <v>4</v>
      </c>
      <c r="B129" s="1">
        <v>6</v>
      </c>
      <c r="C129" s="1">
        <v>91.86</v>
      </c>
      <c r="D129" t="s">
        <v>63</v>
      </c>
      <c r="E129" s="1">
        <v>8</v>
      </c>
      <c r="F129" s="1">
        <v>92.52</v>
      </c>
      <c r="G129" s="21" t="s">
        <v>100</v>
      </c>
      <c r="H129" s="22">
        <v>2019</v>
      </c>
      <c r="I129" s="1" t="s">
        <v>5</v>
      </c>
      <c r="J129" t="s">
        <v>11</v>
      </c>
    </row>
    <row r="130" spans="1:10" x14ac:dyDescent="0.5">
      <c r="A130" t="s">
        <v>4</v>
      </c>
      <c r="B130" s="1">
        <v>8</v>
      </c>
      <c r="C130" s="1">
        <v>91.25</v>
      </c>
      <c r="D130" t="s">
        <v>80</v>
      </c>
      <c r="E130" s="1">
        <v>10</v>
      </c>
      <c r="F130" s="1">
        <v>96.21</v>
      </c>
      <c r="G130" s="1" t="s">
        <v>51</v>
      </c>
      <c r="H130" s="1">
        <v>2017</v>
      </c>
      <c r="I130" s="1" t="s">
        <v>5</v>
      </c>
      <c r="J130" t="s">
        <v>11</v>
      </c>
    </row>
    <row r="131" spans="1:10" x14ac:dyDescent="0.5">
      <c r="A131" t="s">
        <v>4</v>
      </c>
      <c r="B131" s="1">
        <v>7</v>
      </c>
      <c r="C131" s="1">
        <v>97.5</v>
      </c>
      <c r="D131" t="s">
        <v>55</v>
      </c>
      <c r="E131" s="1">
        <v>10</v>
      </c>
      <c r="F131" s="1">
        <v>95.95</v>
      </c>
      <c r="G131" s="1" t="s">
        <v>77</v>
      </c>
      <c r="H131" s="1">
        <v>2016</v>
      </c>
      <c r="I131" s="1" t="s">
        <v>5</v>
      </c>
      <c r="J131" t="s">
        <v>11</v>
      </c>
    </row>
    <row r="132" spans="1:10" x14ac:dyDescent="0.5">
      <c r="A132" s="19" t="s">
        <v>4</v>
      </c>
      <c r="B132" s="6">
        <v>6</v>
      </c>
      <c r="C132" s="6">
        <v>79.64</v>
      </c>
      <c r="D132" s="19" t="s">
        <v>65</v>
      </c>
      <c r="E132" s="6">
        <v>3</v>
      </c>
      <c r="F132" s="6">
        <v>74.77</v>
      </c>
      <c r="G132" s="6" t="s">
        <v>47</v>
      </c>
      <c r="H132" s="6">
        <v>2016</v>
      </c>
      <c r="I132" s="1">
        <v>1</v>
      </c>
      <c r="J132" t="s">
        <v>10</v>
      </c>
    </row>
    <row r="133" spans="1:10" x14ac:dyDescent="0.5">
      <c r="A133" s="8" t="s">
        <v>4</v>
      </c>
      <c r="B133" s="1">
        <v>6</v>
      </c>
      <c r="C133" s="1">
        <v>84.08</v>
      </c>
      <c r="D133" t="s">
        <v>91</v>
      </c>
      <c r="E133" s="1">
        <v>3</v>
      </c>
      <c r="F133" s="1">
        <v>84.99</v>
      </c>
      <c r="G133" s="1" t="s">
        <v>29</v>
      </c>
      <c r="H133" s="1">
        <v>2019</v>
      </c>
      <c r="I133" s="1">
        <v>1</v>
      </c>
      <c r="J133" t="s">
        <v>10</v>
      </c>
    </row>
    <row r="134" spans="1:10" x14ac:dyDescent="0.5">
      <c r="A134" s="8" t="s">
        <v>4</v>
      </c>
      <c r="B134" s="1">
        <v>6</v>
      </c>
      <c r="C134" s="1">
        <v>96.67</v>
      </c>
      <c r="D134" t="s">
        <v>89</v>
      </c>
      <c r="E134" s="1">
        <v>0</v>
      </c>
      <c r="F134" s="1">
        <v>79.34</v>
      </c>
      <c r="G134" s="1" t="s">
        <v>51</v>
      </c>
      <c r="H134" s="1">
        <v>2019</v>
      </c>
      <c r="I134" s="1">
        <v>1</v>
      </c>
      <c r="J134" t="s">
        <v>10</v>
      </c>
    </row>
    <row r="135" spans="1:10" x14ac:dyDescent="0.5">
      <c r="A135" t="s">
        <v>4</v>
      </c>
      <c r="B135" s="1">
        <v>11</v>
      </c>
      <c r="C135" s="1">
        <v>98.41</v>
      </c>
      <c r="D135" t="s">
        <v>26</v>
      </c>
      <c r="E135" s="1">
        <v>9</v>
      </c>
      <c r="F135" s="1">
        <v>90.07</v>
      </c>
      <c r="G135" s="1" t="s">
        <v>77</v>
      </c>
      <c r="H135" s="1">
        <v>2017</v>
      </c>
      <c r="I135" s="1" t="s">
        <v>6</v>
      </c>
      <c r="J135" t="s">
        <v>10</v>
      </c>
    </row>
    <row r="136" spans="1:10" x14ac:dyDescent="0.5">
      <c r="A136" t="s">
        <v>4</v>
      </c>
      <c r="B136" s="1">
        <v>6</v>
      </c>
      <c r="C136" s="1">
        <v>103.98</v>
      </c>
      <c r="D136" t="s">
        <v>84</v>
      </c>
      <c r="E136" s="1">
        <v>2</v>
      </c>
      <c r="F136" s="1">
        <v>82.43</v>
      </c>
      <c r="G136" s="1" t="s">
        <v>51</v>
      </c>
      <c r="H136" s="1">
        <v>2017</v>
      </c>
      <c r="I136" s="1">
        <v>1</v>
      </c>
      <c r="J136" t="s">
        <v>10</v>
      </c>
    </row>
    <row r="137" spans="1:10" x14ac:dyDescent="0.5">
      <c r="A137" t="s">
        <v>4</v>
      </c>
      <c r="B137" s="1">
        <v>6</v>
      </c>
      <c r="C137" s="1">
        <v>97.4</v>
      </c>
      <c r="D137" t="s">
        <v>83</v>
      </c>
      <c r="E137" s="1">
        <v>3</v>
      </c>
      <c r="F137" s="1">
        <v>79.64</v>
      </c>
      <c r="G137" s="1" t="s">
        <v>77</v>
      </c>
      <c r="H137" s="1">
        <v>2016</v>
      </c>
      <c r="I137" s="1">
        <v>1</v>
      </c>
      <c r="J137" t="s">
        <v>10</v>
      </c>
    </row>
    <row r="138" spans="1:10" x14ac:dyDescent="0.5">
      <c r="A138" t="s">
        <v>4</v>
      </c>
      <c r="B138" s="1">
        <v>6</v>
      </c>
      <c r="C138" s="1">
        <v>98.02</v>
      </c>
      <c r="D138" t="s">
        <v>83</v>
      </c>
      <c r="E138" s="1">
        <v>0</v>
      </c>
      <c r="F138" s="1">
        <v>77.97</v>
      </c>
      <c r="G138" s="1" t="s">
        <v>77</v>
      </c>
      <c r="H138" s="1">
        <v>2015</v>
      </c>
      <c r="I138" s="1">
        <v>1</v>
      </c>
      <c r="J138" t="s">
        <v>10</v>
      </c>
    </row>
    <row r="139" spans="1:10" x14ac:dyDescent="0.5">
      <c r="A139" t="s">
        <v>4</v>
      </c>
      <c r="B139" s="1">
        <v>5</v>
      </c>
      <c r="C139" s="1">
        <v>95.75</v>
      </c>
      <c r="D139" t="s">
        <v>88</v>
      </c>
      <c r="E139" s="1">
        <v>11</v>
      </c>
      <c r="F139" s="1">
        <v>100.4</v>
      </c>
      <c r="G139" s="1" t="s">
        <v>51</v>
      </c>
      <c r="H139" s="1">
        <v>2018</v>
      </c>
      <c r="I139" s="1" t="s">
        <v>6</v>
      </c>
      <c r="J139" t="s">
        <v>11</v>
      </c>
    </row>
    <row r="140" spans="1:10" x14ac:dyDescent="0.5">
      <c r="A140" s="8" t="s">
        <v>4</v>
      </c>
      <c r="B140" s="1">
        <v>6</v>
      </c>
      <c r="C140" s="1">
        <v>95.08</v>
      </c>
      <c r="D140" s="8" t="s">
        <v>2</v>
      </c>
      <c r="E140" s="1">
        <v>8</v>
      </c>
      <c r="F140" s="1">
        <v>100.53</v>
      </c>
      <c r="G140" s="1" t="s">
        <v>51</v>
      </c>
      <c r="H140" s="1">
        <v>2019</v>
      </c>
      <c r="I140" s="1" t="s">
        <v>5</v>
      </c>
      <c r="J140" t="s">
        <v>11</v>
      </c>
    </row>
    <row r="141" spans="1:10" x14ac:dyDescent="0.5">
      <c r="A141" s="8" t="s">
        <v>4</v>
      </c>
      <c r="B141" s="1">
        <v>5</v>
      </c>
      <c r="C141" s="1">
        <v>98.1</v>
      </c>
      <c r="D141" s="8" t="s">
        <v>2</v>
      </c>
      <c r="E141" s="1">
        <v>8</v>
      </c>
      <c r="F141" s="1">
        <v>106.33</v>
      </c>
      <c r="G141" s="1" t="s">
        <v>29</v>
      </c>
      <c r="H141" s="1">
        <v>2019</v>
      </c>
      <c r="I141" s="1" t="s">
        <v>5</v>
      </c>
      <c r="J141" t="s">
        <v>11</v>
      </c>
    </row>
    <row r="142" spans="1:10" x14ac:dyDescent="0.5">
      <c r="A142" s="20" t="s">
        <v>4</v>
      </c>
      <c r="B142" s="1">
        <v>4</v>
      </c>
      <c r="C142" s="1">
        <v>96.94</v>
      </c>
      <c r="D142" t="s">
        <v>2</v>
      </c>
      <c r="E142" s="1">
        <v>10</v>
      </c>
      <c r="F142" s="1">
        <v>105.87</v>
      </c>
      <c r="G142" s="1" t="s">
        <v>103</v>
      </c>
      <c r="H142" s="1">
        <v>2018</v>
      </c>
      <c r="I142" s="1" t="s">
        <v>5</v>
      </c>
      <c r="J142" t="s">
        <v>11</v>
      </c>
    </row>
    <row r="143" spans="1:10" x14ac:dyDescent="0.5">
      <c r="A143" s="20" t="s">
        <v>4</v>
      </c>
      <c r="B143" s="1">
        <v>10</v>
      </c>
      <c r="C143" s="1">
        <v>103.93</v>
      </c>
      <c r="D143" t="s">
        <v>69</v>
      </c>
      <c r="E143" s="1">
        <v>6</v>
      </c>
      <c r="F143" s="1">
        <v>96.13</v>
      </c>
      <c r="G143" s="1" t="s">
        <v>103</v>
      </c>
      <c r="H143" s="1">
        <v>2016</v>
      </c>
      <c r="I143" s="1" t="s">
        <v>5</v>
      </c>
      <c r="J143" t="s">
        <v>10</v>
      </c>
    </row>
    <row r="144" spans="1:10" x14ac:dyDescent="0.5">
      <c r="A144" s="20" t="s">
        <v>4</v>
      </c>
      <c r="B144" s="17">
        <v>2</v>
      </c>
      <c r="C144" s="17">
        <v>98.09</v>
      </c>
      <c r="D144" s="20" t="s">
        <v>50</v>
      </c>
      <c r="E144" s="17">
        <v>10</v>
      </c>
      <c r="F144" s="17">
        <v>112.41</v>
      </c>
      <c r="G144" s="1" t="s">
        <v>47</v>
      </c>
      <c r="H144" s="6">
        <v>2016</v>
      </c>
      <c r="I144" s="1" t="s">
        <v>5</v>
      </c>
      <c r="J144" t="s">
        <v>11</v>
      </c>
    </row>
    <row r="145" spans="1:10" x14ac:dyDescent="0.5">
      <c r="A145" t="s">
        <v>4</v>
      </c>
      <c r="B145" s="1">
        <v>5</v>
      </c>
      <c r="C145" s="1">
        <v>104.39</v>
      </c>
      <c r="D145" t="s">
        <v>50</v>
      </c>
      <c r="E145" s="1">
        <v>10</v>
      </c>
      <c r="F145" s="1">
        <v>108.5</v>
      </c>
      <c r="G145" s="1" t="s">
        <v>77</v>
      </c>
      <c r="H145" s="1">
        <v>2015</v>
      </c>
      <c r="I145" s="1" t="s">
        <v>6</v>
      </c>
      <c r="J145" t="s">
        <v>11</v>
      </c>
    </row>
    <row r="146" spans="1:10" x14ac:dyDescent="0.5">
      <c r="A146" t="s">
        <v>4</v>
      </c>
      <c r="B146" s="1">
        <v>11</v>
      </c>
      <c r="C146" s="1">
        <v>103.98</v>
      </c>
      <c r="D146" t="s">
        <v>0</v>
      </c>
      <c r="E146" s="1">
        <v>7</v>
      </c>
      <c r="F146" s="1">
        <v>101.87</v>
      </c>
      <c r="G146" s="1" t="s">
        <v>77</v>
      </c>
      <c r="H146" s="1">
        <v>2017</v>
      </c>
      <c r="I146" s="1" t="s">
        <v>7</v>
      </c>
      <c r="J146" t="s">
        <v>10</v>
      </c>
    </row>
    <row r="147" spans="1:10" x14ac:dyDescent="0.5">
      <c r="A147" s="20" t="s">
        <v>4</v>
      </c>
      <c r="B147" s="1">
        <v>11</v>
      </c>
      <c r="C147" s="1">
        <v>111.37</v>
      </c>
      <c r="D147" t="s">
        <v>52</v>
      </c>
      <c r="E147" s="1">
        <v>7</v>
      </c>
      <c r="F147" s="1">
        <v>104.85</v>
      </c>
      <c r="G147" s="1" t="s">
        <v>103</v>
      </c>
      <c r="H147" s="1">
        <v>2016</v>
      </c>
      <c r="I147" s="1" t="s">
        <v>6</v>
      </c>
      <c r="J147" t="s">
        <v>10</v>
      </c>
    </row>
    <row r="148" spans="1:10" x14ac:dyDescent="0.5">
      <c r="A148" t="s">
        <v>4</v>
      </c>
      <c r="B148" s="1">
        <v>8</v>
      </c>
      <c r="C148" s="1">
        <v>96.13</v>
      </c>
      <c r="D148" t="s">
        <v>0</v>
      </c>
      <c r="E148" s="1">
        <v>10</v>
      </c>
      <c r="F148" s="1">
        <v>93.6</v>
      </c>
      <c r="G148" s="1" t="s">
        <v>100</v>
      </c>
      <c r="H148" s="1">
        <v>2018</v>
      </c>
      <c r="I148" s="1" t="s">
        <v>5</v>
      </c>
      <c r="J148" t="s">
        <v>11</v>
      </c>
    </row>
    <row r="149" spans="1:10" x14ac:dyDescent="0.5">
      <c r="A149" s="19" t="s">
        <v>4</v>
      </c>
      <c r="B149" s="1">
        <v>6</v>
      </c>
      <c r="C149" s="1">
        <v>95.88</v>
      </c>
      <c r="D149" t="s">
        <v>107</v>
      </c>
      <c r="E149" s="1">
        <v>5</v>
      </c>
      <c r="F149" s="1">
        <v>89.23</v>
      </c>
      <c r="G149" s="19" t="s">
        <v>103</v>
      </c>
      <c r="H149" s="1">
        <v>2015</v>
      </c>
      <c r="I149" s="1">
        <v>1</v>
      </c>
      <c r="J149" t="s">
        <v>10</v>
      </c>
    </row>
    <row r="150" spans="1:10" x14ac:dyDescent="0.5">
      <c r="A150" t="s">
        <v>4</v>
      </c>
      <c r="B150" s="1">
        <v>6</v>
      </c>
      <c r="C150" s="1">
        <v>96.47</v>
      </c>
      <c r="D150" t="s">
        <v>53</v>
      </c>
      <c r="E150" s="1">
        <v>1</v>
      </c>
      <c r="F150" s="1">
        <v>78.25</v>
      </c>
      <c r="G150" s="1" t="s">
        <v>77</v>
      </c>
      <c r="H150" s="1">
        <v>2017</v>
      </c>
      <c r="I150" s="1">
        <v>1</v>
      </c>
      <c r="J150" t="s">
        <v>10</v>
      </c>
    </row>
    <row r="151" spans="1:10" x14ac:dyDescent="0.5">
      <c r="A151" t="s">
        <v>4</v>
      </c>
      <c r="B151" s="1">
        <v>10</v>
      </c>
      <c r="C151" s="1">
        <v>102.38</v>
      </c>
      <c r="D151" t="s">
        <v>3</v>
      </c>
      <c r="E151" s="1">
        <v>5</v>
      </c>
      <c r="F151" s="1">
        <v>98.42</v>
      </c>
      <c r="G151" s="1" t="s">
        <v>77</v>
      </c>
      <c r="H151" s="1">
        <v>2017</v>
      </c>
      <c r="I151" s="1" t="s">
        <v>5</v>
      </c>
      <c r="J151" t="s">
        <v>10</v>
      </c>
    </row>
    <row r="152" spans="1:10" x14ac:dyDescent="0.5">
      <c r="A152" s="20" t="s">
        <v>4</v>
      </c>
      <c r="B152" s="1">
        <v>6</v>
      </c>
      <c r="C152" s="1">
        <v>94.52</v>
      </c>
      <c r="D152" t="s">
        <v>92</v>
      </c>
      <c r="E152" s="1">
        <v>3</v>
      </c>
      <c r="F152" s="1">
        <v>91.79</v>
      </c>
      <c r="G152" s="1" t="s">
        <v>103</v>
      </c>
      <c r="H152" s="1">
        <v>2018</v>
      </c>
      <c r="I152" s="1">
        <v>1</v>
      </c>
      <c r="J152" t="s">
        <v>10</v>
      </c>
    </row>
    <row r="153" spans="1:10" x14ac:dyDescent="0.5">
      <c r="A153" s="19" t="s">
        <v>4</v>
      </c>
      <c r="B153" s="6">
        <v>6</v>
      </c>
      <c r="C153" s="6">
        <v>95.94</v>
      </c>
      <c r="D153" s="19" t="s">
        <v>30</v>
      </c>
      <c r="E153" s="6">
        <v>0</v>
      </c>
      <c r="F153" s="6">
        <v>72.900000000000006</v>
      </c>
      <c r="G153" s="1" t="s">
        <v>47</v>
      </c>
      <c r="H153" s="1">
        <v>2015</v>
      </c>
      <c r="I153" s="1">
        <v>1</v>
      </c>
      <c r="J153" t="s">
        <v>10</v>
      </c>
    </row>
    <row r="154" spans="1:10" x14ac:dyDescent="0.5">
      <c r="A154" t="s">
        <v>86</v>
      </c>
      <c r="B154" s="1">
        <v>10</v>
      </c>
      <c r="C154" s="1">
        <v>95.58</v>
      </c>
      <c r="D154" t="s">
        <v>63</v>
      </c>
      <c r="E154" s="1">
        <v>7</v>
      </c>
      <c r="F154" s="1">
        <v>90.91</v>
      </c>
      <c r="G154" s="1" t="s">
        <v>51</v>
      </c>
      <c r="H154" s="1">
        <v>2018</v>
      </c>
      <c r="I154" s="1" t="s">
        <v>5</v>
      </c>
      <c r="J154" t="s">
        <v>10</v>
      </c>
    </row>
    <row r="155" spans="1:10" x14ac:dyDescent="0.5">
      <c r="A155" t="s">
        <v>86</v>
      </c>
      <c r="B155" s="1">
        <v>6</v>
      </c>
      <c r="C155" s="1">
        <v>107.56</v>
      </c>
      <c r="D155" t="s">
        <v>90</v>
      </c>
      <c r="E155" s="1">
        <v>2</v>
      </c>
      <c r="F155" s="1">
        <v>87.42</v>
      </c>
      <c r="G155" s="1" t="s">
        <v>51</v>
      </c>
      <c r="H155" s="1">
        <v>2018</v>
      </c>
      <c r="I155" s="1">
        <v>1</v>
      </c>
      <c r="J155" t="s">
        <v>10</v>
      </c>
    </row>
    <row r="156" spans="1:10" x14ac:dyDescent="0.5">
      <c r="A156" s="20" t="s">
        <v>86</v>
      </c>
      <c r="B156" s="1">
        <v>4</v>
      </c>
      <c r="C156" s="1">
        <v>98.73</v>
      </c>
      <c r="D156" t="s">
        <v>73</v>
      </c>
      <c r="E156" s="1">
        <v>6</v>
      </c>
      <c r="F156" s="1">
        <v>102.91</v>
      </c>
      <c r="G156" s="1" t="s">
        <v>103</v>
      </c>
      <c r="H156" s="1">
        <v>2017</v>
      </c>
      <c r="I156" s="1">
        <v>1</v>
      </c>
      <c r="J156" t="s">
        <v>11</v>
      </c>
    </row>
    <row r="157" spans="1:10" x14ac:dyDescent="0.5">
      <c r="A157" s="16" t="s">
        <v>67</v>
      </c>
      <c r="B157" s="17">
        <v>0</v>
      </c>
      <c r="C157" s="17">
        <v>82.7</v>
      </c>
      <c r="D157" s="16" t="s">
        <v>54</v>
      </c>
      <c r="E157" s="17">
        <v>6</v>
      </c>
      <c r="F157" s="17">
        <v>106.09</v>
      </c>
      <c r="G157" s="1" t="s">
        <v>47</v>
      </c>
      <c r="H157" s="1">
        <v>2013</v>
      </c>
      <c r="I157" s="1">
        <v>1</v>
      </c>
      <c r="J157" t="s">
        <v>11</v>
      </c>
    </row>
    <row r="158" spans="1:10" x14ac:dyDescent="0.5">
      <c r="A158" t="s">
        <v>67</v>
      </c>
      <c r="B158" s="1">
        <v>1</v>
      </c>
      <c r="C158" s="1">
        <v>75.349999999999994</v>
      </c>
      <c r="D158" t="s">
        <v>0</v>
      </c>
      <c r="E158" s="1">
        <v>6</v>
      </c>
      <c r="F158" s="1">
        <v>90.54</v>
      </c>
      <c r="G158" s="1" t="s">
        <v>100</v>
      </c>
      <c r="H158" s="1">
        <v>2018</v>
      </c>
      <c r="I158" s="1">
        <v>1</v>
      </c>
      <c r="J158" t="s">
        <v>11</v>
      </c>
    </row>
    <row r="159" spans="1:10" x14ac:dyDescent="0.5">
      <c r="A159" s="20" t="s">
        <v>64</v>
      </c>
      <c r="B159" s="17">
        <v>1</v>
      </c>
      <c r="C159" s="17">
        <v>78.08</v>
      </c>
      <c r="D159" s="20" t="s">
        <v>55</v>
      </c>
      <c r="E159" s="17">
        <v>6</v>
      </c>
      <c r="F159" s="17">
        <v>93.19</v>
      </c>
      <c r="G159" s="1" t="s">
        <v>47</v>
      </c>
      <c r="H159" s="6">
        <v>2016</v>
      </c>
      <c r="I159" s="1">
        <v>1</v>
      </c>
      <c r="J159" t="s">
        <v>11</v>
      </c>
    </row>
    <row r="160" spans="1:10" x14ac:dyDescent="0.5">
      <c r="A160" t="s">
        <v>91</v>
      </c>
      <c r="B160" s="1">
        <v>3</v>
      </c>
      <c r="C160" s="1">
        <v>84.99</v>
      </c>
      <c r="D160" s="8" t="s">
        <v>4</v>
      </c>
      <c r="E160" s="1">
        <v>6</v>
      </c>
      <c r="F160" s="1">
        <v>84.08</v>
      </c>
      <c r="G160" s="1" t="s">
        <v>29</v>
      </c>
      <c r="H160" s="1">
        <v>2019</v>
      </c>
      <c r="I160" s="1">
        <v>1</v>
      </c>
      <c r="J160" t="s">
        <v>11</v>
      </c>
    </row>
    <row r="161" spans="1:10" x14ac:dyDescent="0.5">
      <c r="A161" s="20" t="s">
        <v>91</v>
      </c>
      <c r="B161" s="1">
        <v>4</v>
      </c>
      <c r="C161" s="1">
        <v>92.38</v>
      </c>
      <c r="D161" t="s">
        <v>73</v>
      </c>
      <c r="E161" s="1">
        <v>6</v>
      </c>
      <c r="F161" s="1">
        <v>94.51</v>
      </c>
      <c r="G161" s="1" t="s">
        <v>103</v>
      </c>
      <c r="H161" s="1">
        <v>2018</v>
      </c>
      <c r="I161" s="1">
        <v>1</v>
      </c>
      <c r="J161" t="s">
        <v>11</v>
      </c>
    </row>
    <row r="162" spans="1:10" x14ac:dyDescent="0.5">
      <c r="A162" t="s">
        <v>91</v>
      </c>
      <c r="B162" s="1">
        <v>1</v>
      </c>
      <c r="C162" s="1">
        <v>93.13</v>
      </c>
      <c r="D162" s="8" t="s">
        <v>0</v>
      </c>
      <c r="E162" s="1">
        <v>6</v>
      </c>
      <c r="F162" s="1">
        <v>106.13</v>
      </c>
      <c r="G162" s="1" t="s">
        <v>51</v>
      </c>
      <c r="H162" s="1">
        <v>2019</v>
      </c>
      <c r="I162" s="1">
        <v>1</v>
      </c>
      <c r="J162" t="s">
        <v>11</v>
      </c>
    </row>
    <row r="163" spans="1:10" x14ac:dyDescent="0.5">
      <c r="A163" t="s">
        <v>91</v>
      </c>
      <c r="B163" s="1">
        <v>2</v>
      </c>
      <c r="C163" s="1">
        <v>84.99</v>
      </c>
      <c r="D163" t="s">
        <v>0</v>
      </c>
      <c r="E163" s="1">
        <v>6</v>
      </c>
      <c r="F163" s="1">
        <v>90.16</v>
      </c>
      <c r="G163" s="21" t="s">
        <v>100</v>
      </c>
      <c r="H163" s="22">
        <v>2019</v>
      </c>
      <c r="I163" s="22">
        <v>1</v>
      </c>
      <c r="J163" t="s">
        <v>11</v>
      </c>
    </row>
    <row r="164" spans="1:10" x14ac:dyDescent="0.5">
      <c r="A164" t="s">
        <v>91</v>
      </c>
      <c r="B164" s="1">
        <v>2</v>
      </c>
      <c r="C164" s="1">
        <v>91.86</v>
      </c>
      <c r="D164" t="s">
        <v>1</v>
      </c>
      <c r="E164" s="1">
        <v>6</v>
      </c>
      <c r="F164" s="1">
        <v>92.74</v>
      </c>
      <c r="G164" s="1" t="s">
        <v>51</v>
      </c>
      <c r="H164" s="1">
        <v>2018</v>
      </c>
      <c r="I164" s="1">
        <v>1</v>
      </c>
      <c r="J164" t="s">
        <v>11</v>
      </c>
    </row>
    <row r="165" spans="1:10" x14ac:dyDescent="0.5">
      <c r="A165" t="s">
        <v>89</v>
      </c>
      <c r="B165" s="1">
        <v>0</v>
      </c>
      <c r="C165" s="1">
        <v>79.34</v>
      </c>
      <c r="D165" s="8" t="s">
        <v>4</v>
      </c>
      <c r="E165" s="1">
        <v>6</v>
      </c>
      <c r="F165" s="1">
        <v>96.67</v>
      </c>
      <c r="G165" s="1" t="s">
        <v>51</v>
      </c>
      <c r="H165" s="1">
        <v>2019</v>
      </c>
      <c r="I165" s="1">
        <v>1</v>
      </c>
      <c r="J165" t="s">
        <v>11</v>
      </c>
    </row>
    <row r="166" spans="1:10" x14ac:dyDescent="0.5">
      <c r="A166" t="s">
        <v>89</v>
      </c>
      <c r="B166" s="1">
        <v>5</v>
      </c>
      <c r="C166" s="1">
        <v>87.5</v>
      </c>
      <c r="D166" t="s">
        <v>1</v>
      </c>
      <c r="E166" s="1">
        <v>6</v>
      </c>
      <c r="F166" s="1">
        <v>101.17</v>
      </c>
      <c r="G166" s="21" t="s">
        <v>100</v>
      </c>
      <c r="H166" s="22">
        <v>2019</v>
      </c>
      <c r="I166" s="22">
        <v>1</v>
      </c>
      <c r="J166" t="s">
        <v>11</v>
      </c>
    </row>
    <row r="167" spans="1:10" x14ac:dyDescent="0.5">
      <c r="A167" t="s">
        <v>90</v>
      </c>
      <c r="B167" s="1">
        <v>2</v>
      </c>
      <c r="C167" s="1">
        <v>87.42</v>
      </c>
      <c r="D167" t="s">
        <v>86</v>
      </c>
      <c r="E167" s="1">
        <v>6</v>
      </c>
      <c r="F167" s="1">
        <v>107.56</v>
      </c>
      <c r="G167" s="1" t="s">
        <v>51</v>
      </c>
      <c r="H167" s="1">
        <v>2018</v>
      </c>
      <c r="I167" s="1">
        <v>1</v>
      </c>
      <c r="J167" t="s">
        <v>11</v>
      </c>
    </row>
    <row r="168" spans="1:10" x14ac:dyDescent="0.5">
      <c r="A168" t="s">
        <v>26</v>
      </c>
      <c r="B168" s="1">
        <v>6</v>
      </c>
      <c r="C168" s="1">
        <v>94.11</v>
      </c>
      <c r="D168" t="s">
        <v>76</v>
      </c>
      <c r="E168" s="1">
        <v>1</v>
      </c>
      <c r="F168" s="1">
        <v>81.31</v>
      </c>
      <c r="G168" s="1" t="s">
        <v>77</v>
      </c>
      <c r="H168" s="1">
        <v>2015</v>
      </c>
      <c r="I168" s="1">
        <v>1</v>
      </c>
      <c r="J168" t="s">
        <v>10</v>
      </c>
    </row>
    <row r="169" spans="1:10" x14ac:dyDescent="0.5">
      <c r="A169" s="20" t="s">
        <v>26</v>
      </c>
      <c r="B169" s="1">
        <v>9</v>
      </c>
      <c r="C169" s="1">
        <v>94.51</v>
      </c>
      <c r="D169" t="s">
        <v>45</v>
      </c>
      <c r="E169" s="1">
        <v>11</v>
      </c>
      <c r="F169" s="1">
        <v>100.28</v>
      </c>
      <c r="G169" s="1" t="s">
        <v>103</v>
      </c>
      <c r="H169" s="1">
        <v>2016</v>
      </c>
      <c r="I169" s="1" t="s">
        <v>6</v>
      </c>
      <c r="J169" t="s">
        <v>11</v>
      </c>
    </row>
    <row r="170" spans="1:10" x14ac:dyDescent="0.5">
      <c r="A170" s="19" t="s">
        <v>26</v>
      </c>
      <c r="B170" s="1">
        <v>6</v>
      </c>
      <c r="C170" s="1">
        <v>88.84</v>
      </c>
      <c r="D170" t="s">
        <v>59</v>
      </c>
      <c r="E170" s="1">
        <v>2</v>
      </c>
      <c r="F170" s="1">
        <v>79.02</v>
      </c>
      <c r="G170" s="1" t="s">
        <v>77</v>
      </c>
      <c r="H170" s="1">
        <v>2014</v>
      </c>
      <c r="I170" s="1">
        <v>1</v>
      </c>
      <c r="J170" t="s">
        <v>10</v>
      </c>
    </row>
    <row r="171" spans="1:10" x14ac:dyDescent="0.5">
      <c r="A171" s="8" t="s">
        <v>26</v>
      </c>
      <c r="B171" s="1">
        <v>6</v>
      </c>
      <c r="C171" s="1">
        <v>92.71</v>
      </c>
      <c r="D171" t="s">
        <v>62</v>
      </c>
      <c r="E171" s="1">
        <v>5</v>
      </c>
      <c r="F171" s="1">
        <v>87.71</v>
      </c>
      <c r="G171" s="1" t="s">
        <v>29</v>
      </c>
      <c r="H171" s="1">
        <v>2019</v>
      </c>
      <c r="I171" s="1">
        <v>1</v>
      </c>
      <c r="J171" t="s">
        <v>10</v>
      </c>
    </row>
    <row r="172" spans="1:10" x14ac:dyDescent="0.5">
      <c r="A172" s="19" t="s">
        <v>26</v>
      </c>
      <c r="B172" s="6">
        <v>6</v>
      </c>
      <c r="C172" s="6">
        <v>91.63</v>
      </c>
      <c r="D172" s="19" t="s">
        <v>62</v>
      </c>
      <c r="E172" s="6">
        <v>1</v>
      </c>
      <c r="F172" s="6">
        <v>83.34</v>
      </c>
      <c r="G172" s="1" t="s">
        <v>47</v>
      </c>
      <c r="H172" s="1">
        <v>2015</v>
      </c>
      <c r="I172" s="1">
        <v>1</v>
      </c>
      <c r="J172" t="s">
        <v>10</v>
      </c>
    </row>
    <row r="173" spans="1:10" x14ac:dyDescent="0.5">
      <c r="A173" s="8" t="s">
        <v>26</v>
      </c>
      <c r="B173" s="1">
        <v>1</v>
      </c>
      <c r="C173" s="1">
        <v>93.25</v>
      </c>
      <c r="D173" s="8" t="s">
        <v>63</v>
      </c>
      <c r="E173" s="1">
        <v>6</v>
      </c>
      <c r="F173" s="1">
        <v>99.6</v>
      </c>
      <c r="G173" s="1" t="s">
        <v>51</v>
      </c>
      <c r="H173" s="1">
        <v>2019</v>
      </c>
      <c r="I173" s="1">
        <v>1</v>
      </c>
      <c r="J173" t="s">
        <v>11</v>
      </c>
    </row>
    <row r="174" spans="1:10" x14ac:dyDescent="0.5">
      <c r="A174" t="s">
        <v>26</v>
      </c>
      <c r="B174" s="1">
        <v>5</v>
      </c>
      <c r="C174" s="1">
        <v>91.63</v>
      </c>
      <c r="D174" t="s">
        <v>63</v>
      </c>
      <c r="E174" s="1">
        <v>6</v>
      </c>
      <c r="F174" s="1">
        <v>86.98</v>
      </c>
      <c r="G174" s="21" t="s">
        <v>100</v>
      </c>
      <c r="H174" s="22">
        <v>2019</v>
      </c>
      <c r="I174" s="22">
        <v>1</v>
      </c>
      <c r="J174" t="s">
        <v>11</v>
      </c>
    </row>
    <row r="175" spans="1:10" x14ac:dyDescent="0.5">
      <c r="A175" t="s">
        <v>26</v>
      </c>
      <c r="B175" s="1">
        <v>6</v>
      </c>
      <c r="C175" s="1">
        <v>95.94</v>
      </c>
      <c r="D175" t="s">
        <v>79</v>
      </c>
      <c r="E175" s="1">
        <v>0</v>
      </c>
      <c r="F175" s="1">
        <v>63.2</v>
      </c>
      <c r="G175" s="1" t="s">
        <v>77</v>
      </c>
      <c r="H175" s="1">
        <v>2017</v>
      </c>
      <c r="I175" s="1">
        <v>1</v>
      </c>
      <c r="J175" t="s">
        <v>10</v>
      </c>
    </row>
    <row r="176" spans="1:10" x14ac:dyDescent="0.5">
      <c r="A176" s="20" t="s">
        <v>26</v>
      </c>
      <c r="B176" s="1">
        <v>10</v>
      </c>
      <c r="C176" s="1">
        <v>100.75</v>
      </c>
      <c r="D176" t="s">
        <v>80</v>
      </c>
      <c r="E176" s="1">
        <v>7</v>
      </c>
      <c r="F176" s="1">
        <v>98.7</v>
      </c>
      <c r="G176" s="1" t="s">
        <v>103</v>
      </c>
      <c r="H176" s="1">
        <v>2017</v>
      </c>
      <c r="I176" s="1" t="s">
        <v>5</v>
      </c>
      <c r="J176" t="s">
        <v>10</v>
      </c>
    </row>
    <row r="177" spans="1:10" x14ac:dyDescent="0.5">
      <c r="A177" t="s">
        <v>26</v>
      </c>
      <c r="B177" s="1">
        <v>9</v>
      </c>
      <c r="C177" s="1">
        <v>90.07</v>
      </c>
      <c r="D177" t="s">
        <v>4</v>
      </c>
      <c r="E177" s="1">
        <v>11</v>
      </c>
      <c r="F177" s="1">
        <v>98.41</v>
      </c>
      <c r="G177" s="1" t="s">
        <v>77</v>
      </c>
      <c r="H177" s="1">
        <v>2017</v>
      </c>
      <c r="I177" s="1" t="s">
        <v>6</v>
      </c>
      <c r="J177" t="s">
        <v>11</v>
      </c>
    </row>
    <row r="178" spans="1:10" x14ac:dyDescent="0.5">
      <c r="A178" s="20" t="s">
        <v>26</v>
      </c>
      <c r="B178" s="1">
        <v>6</v>
      </c>
      <c r="C178" s="1">
        <v>89.04</v>
      </c>
      <c r="D178" t="s">
        <v>108</v>
      </c>
      <c r="E178" s="1">
        <v>2</v>
      </c>
      <c r="F178" s="1">
        <v>76</v>
      </c>
      <c r="G178" s="1" t="s">
        <v>103</v>
      </c>
      <c r="H178" s="1">
        <v>2016</v>
      </c>
      <c r="I178" s="1">
        <v>1</v>
      </c>
      <c r="J178" t="s">
        <v>10</v>
      </c>
    </row>
    <row r="179" spans="1:10" x14ac:dyDescent="0.5">
      <c r="A179" t="s">
        <v>26</v>
      </c>
      <c r="B179" s="1">
        <v>6</v>
      </c>
      <c r="C179" s="1">
        <v>84.3</v>
      </c>
      <c r="D179" t="s">
        <v>81</v>
      </c>
      <c r="E179" s="1">
        <v>3</v>
      </c>
      <c r="F179" s="1">
        <v>82.8</v>
      </c>
      <c r="G179" s="1" t="s">
        <v>51</v>
      </c>
      <c r="H179" s="1">
        <v>2017</v>
      </c>
      <c r="I179" s="1">
        <v>1</v>
      </c>
      <c r="J179" t="s">
        <v>10</v>
      </c>
    </row>
    <row r="180" spans="1:10" x14ac:dyDescent="0.5">
      <c r="A180" s="20" t="s">
        <v>26</v>
      </c>
      <c r="B180" s="1">
        <v>4</v>
      </c>
      <c r="C180" s="1">
        <v>93.5</v>
      </c>
      <c r="D180" t="s">
        <v>73</v>
      </c>
      <c r="E180" s="1">
        <v>11</v>
      </c>
      <c r="F180" s="1">
        <v>93.79</v>
      </c>
      <c r="G180" s="1" t="s">
        <v>103</v>
      </c>
      <c r="H180" s="1">
        <v>2017</v>
      </c>
      <c r="I180" s="1" t="s">
        <v>6</v>
      </c>
      <c r="J180" t="s">
        <v>11</v>
      </c>
    </row>
    <row r="181" spans="1:10" x14ac:dyDescent="0.5">
      <c r="A181" s="20" t="s">
        <v>26</v>
      </c>
      <c r="B181" s="1">
        <v>6</v>
      </c>
      <c r="C181" s="1">
        <v>87</v>
      </c>
      <c r="D181" t="s">
        <v>102</v>
      </c>
      <c r="E181" s="1">
        <v>2</v>
      </c>
      <c r="F181" s="1">
        <v>83.84</v>
      </c>
      <c r="G181" s="1" t="s">
        <v>103</v>
      </c>
      <c r="H181" s="1">
        <v>2017</v>
      </c>
      <c r="I181" s="1">
        <v>1</v>
      </c>
      <c r="J181" t="s">
        <v>10</v>
      </c>
    </row>
    <row r="182" spans="1:10" x14ac:dyDescent="0.5">
      <c r="A182" t="s">
        <v>26</v>
      </c>
      <c r="B182" s="1">
        <v>10</v>
      </c>
      <c r="C182" s="1">
        <v>101.05</v>
      </c>
      <c r="D182" t="s">
        <v>78</v>
      </c>
      <c r="E182" s="1">
        <v>5</v>
      </c>
      <c r="F182" s="1">
        <v>97.26</v>
      </c>
      <c r="G182" s="1" t="s">
        <v>77</v>
      </c>
      <c r="H182" s="1">
        <v>2017</v>
      </c>
      <c r="I182" s="1" t="s">
        <v>5</v>
      </c>
      <c r="J182" t="s">
        <v>10</v>
      </c>
    </row>
    <row r="183" spans="1:10" x14ac:dyDescent="0.5">
      <c r="A183" s="20" t="s">
        <v>26</v>
      </c>
      <c r="B183" s="1">
        <v>10</v>
      </c>
      <c r="C183" s="1">
        <v>107.63</v>
      </c>
      <c r="D183" t="s">
        <v>54</v>
      </c>
      <c r="E183" s="1">
        <v>6</v>
      </c>
      <c r="F183" s="1">
        <v>107.45</v>
      </c>
      <c r="G183" s="1" t="s">
        <v>103</v>
      </c>
      <c r="H183" s="1">
        <v>2016</v>
      </c>
      <c r="I183" s="1" t="s">
        <v>5</v>
      </c>
      <c r="J183" t="s">
        <v>10</v>
      </c>
    </row>
    <row r="184" spans="1:10" x14ac:dyDescent="0.5">
      <c r="A184" t="s">
        <v>26</v>
      </c>
      <c r="B184" s="1">
        <v>10</v>
      </c>
      <c r="C184" s="1">
        <v>100.55</v>
      </c>
      <c r="D184" t="s">
        <v>54</v>
      </c>
      <c r="E184" s="1">
        <v>9</v>
      </c>
      <c r="F184" s="1">
        <v>95.79</v>
      </c>
      <c r="G184" s="1" t="s">
        <v>77</v>
      </c>
      <c r="H184" s="1">
        <v>2015</v>
      </c>
      <c r="I184" s="1" t="s">
        <v>6</v>
      </c>
      <c r="J184" t="s">
        <v>10</v>
      </c>
    </row>
    <row r="185" spans="1:10" x14ac:dyDescent="0.5">
      <c r="A185" t="s">
        <v>26</v>
      </c>
      <c r="B185" s="1">
        <v>8</v>
      </c>
      <c r="C185" s="1">
        <v>99.25</v>
      </c>
      <c r="D185" t="s">
        <v>54</v>
      </c>
      <c r="E185" s="1">
        <v>10</v>
      </c>
      <c r="F185" s="1">
        <v>98.96</v>
      </c>
      <c r="G185" s="1" t="s">
        <v>77</v>
      </c>
      <c r="H185" s="1">
        <v>2016</v>
      </c>
      <c r="I185" s="1" t="s">
        <v>5</v>
      </c>
      <c r="J185" t="s">
        <v>11</v>
      </c>
    </row>
    <row r="186" spans="1:10" x14ac:dyDescent="0.5">
      <c r="A186" t="s">
        <v>26</v>
      </c>
      <c r="B186" s="1">
        <v>6</v>
      </c>
      <c r="C186" s="1">
        <v>100.71</v>
      </c>
      <c r="D186" s="19" t="s">
        <v>54</v>
      </c>
      <c r="E186" s="1">
        <v>10</v>
      </c>
      <c r="F186" s="1">
        <v>101.82</v>
      </c>
      <c r="G186" s="1" t="s">
        <v>77</v>
      </c>
      <c r="H186" s="1">
        <v>2014</v>
      </c>
      <c r="I186" s="1" t="s">
        <v>6</v>
      </c>
      <c r="J186" t="s">
        <v>11</v>
      </c>
    </row>
    <row r="187" spans="1:10" x14ac:dyDescent="0.5">
      <c r="A187" s="19" t="s">
        <v>26</v>
      </c>
      <c r="B187" s="1">
        <v>6</v>
      </c>
      <c r="C187" s="1">
        <v>91.89</v>
      </c>
      <c r="D187" t="s">
        <v>75</v>
      </c>
      <c r="E187" s="1">
        <v>3</v>
      </c>
      <c r="F187" s="1">
        <v>89.98</v>
      </c>
      <c r="G187" s="19" t="s">
        <v>103</v>
      </c>
      <c r="H187" s="1">
        <v>2015</v>
      </c>
      <c r="I187" s="1">
        <v>1</v>
      </c>
      <c r="J187" t="s">
        <v>10</v>
      </c>
    </row>
    <row r="188" spans="1:10" x14ac:dyDescent="0.5">
      <c r="A188" s="8" t="s">
        <v>26</v>
      </c>
      <c r="B188" s="1">
        <v>8</v>
      </c>
      <c r="C188" s="1">
        <v>93.09</v>
      </c>
      <c r="D188" s="8" t="s">
        <v>69</v>
      </c>
      <c r="E188" s="1">
        <v>4</v>
      </c>
      <c r="F188" s="1">
        <v>90.39</v>
      </c>
      <c r="G188" s="1" t="s">
        <v>29</v>
      </c>
      <c r="H188" s="1">
        <v>2019</v>
      </c>
      <c r="I188" s="1" t="s">
        <v>5</v>
      </c>
      <c r="J188" t="s">
        <v>10</v>
      </c>
    </row>
    <row r="189" spans="1:10" x14ac:dyDescent="0.5">
      <c r="A189" t="s">
        <v>26</v>
      </c>
      <c r="B189" s="1">
        <v>8</v>
      </c>
      <c r="C189" s="1">
        <v>94.85</v>
      </c>
      <c r="D189" t="s">
        <v>69</v>
      </c>
      <c r="E189" s="1">
        <v>2</v>
      </c>
      <c r="F189" s="1">
        <v>88.27</v>
      </c>
      <c r="G189" s="1" t="s">
        <v>77</v>
      </c>
      <c r="H189" s="1">
        <v>2015</v>
      </c>
      <c r="I189" s="1" t="s">
        <v>5</v>
      </c>
      <c r="J189" t="s">
        <v>10</v>
      </c>
    </row>
    <row r="190" spans="1:10" x14ac:dyDescent="0.5">
      <c r="A190" s="19" t="s">
        <v>26</v>
      </c>
      <c r="B190" s="1">
        <v>8</v>
      </c>
      <c r="C190" s="1">
        <v>99.33</v>
      </c>
      <c r="D190" t="s">
        <v>69</v>
      </c>
      <c r="E190" s="1">
        <v>5</v>
      </c>
      <c r="F190" s="1">
        <v>98.06</v>
      </c>
      <c r="G190" s="19" t="s">
        <v>103</v>
      </c>
      <c r="H190" s="1">
        <v>2015</v>
      </c>
      <c r="I190" s="1" t="s">
        <v>5</v>
      </c>
      <c r="J190" t="s">
        <v>10</v>
      </c>
    </row>
    <row r="191" spans="1:10" x14ac:dyDescent="0.5">
      <c r="A191" s="19" t="s">
        <v>26</v>
      </c>
      <c r="B191" s="1">
        <v>8</v>
      </c>
      <c r="C191" s="1">
        <v>93.83</v>
      </c>
      <c r="D191" t="s">
        <v>69</v>
      </c>
      <c r="E191" s="1">
        <v>7</v>
      </c>
      <c r="F191" s="1">
        <v>87.86</v>
      </c>
      <c r="G191" s="1" t="s">
        <v>77</v>
      </c>
      <c r="H191" s="1">
        <v>2014</v>
      </c>
      <c r="I191" s="1" t="s">
        <v>5</v>
      </c>
      <c r="J191" t="s">
        <v>10</v>
      </c>
    </row>
    <row r="192" spans="1:10" x14ac:dyDescent="0.5">
      <c r="A192" s="19" t="s">
        <v>26</v>
      </c>
      <c r="B192" s="6">
        <v>6</v>
      </c>
      <c r="C192" s="6">
        <v>97.02</v>
      </c>
      <c r="D192" s="19" t="s">
        <v>69</v>
      </c>
      <c r="E192" s="6">
        <v>8</v>
      </c>
      <c r="F192" s="6">
        <v>96.78</v>
      </c>
      <c r="G192" s="1" t="s">
        <v>47</v>
      </c>
      <c r="H192" s="1">
        <v>2015</v>
      </c>
      <c r="I192" s="1" t="s">
        <v>5</v>
      </c>
      <c r="J192" t="s">
        <v>11</v>
      </c>
    </row>
    <row r="193" spans="1:10" x14ac:dyDescent="0.5">
      <c r="A193" t="s">
        <v>26</v>
      </c>
      <c r="B193" s="1">
        <v>7</v>
      </c>
      <c r="C193" s="1">
        <v>99.15</v>
      </c>
      <c r="D193" t="s">
        <v>50</v>
      </c>
      <c r="E193" s="1">
        <v>11</v>
      </c>
      <c r="F193" s="1">
        <v>98.95</v>
      </c>
      <c r="G193" s="1" t="s">
        <v>77</v>
      </c>
      <c r="H193" s="1">
        <v>2015</v>
      </c>
      <c r="I193" s="1" t="s">
        <v>7</v>
      </c>
      <c r="J193" t="s">
        <v>11</v>
      </c>
    </row>
    <row r="194" spans="1:10" x14ac:dyDescent="0.5">
      <c r="A194" s="8" t="s">
        <v>26</v>
      </c>
      <c r="B194" s="1">
        <v>5</v>
      </c>
      <c r="C194" s="1">
        <v>94.11</v>
      </c>
      <c r="D194" s="8" t="s">
        <v>0</v>
      </c>
      <c r="E194" s="1">
        <v>8</v>
      </c>
      <c r="F194" s="1">
        <v>97.41</v>
      </c>
      <c r="G194" s="1" t="s">
        <v>29</v>
      </c>
      <c r="H194" s="1">
        <v>2019</v>
      </c>
      <c r="I194" s="1" t="s">
        <v>6</v>
      </c>
      <c r="J194" t="s">
        <v>11</v>
      </c>
    </row>
    <row r="195" spans="1:10" x14ac:dyDescent="0.5">
      <c r="A195" s="20" t="s">
        <v>26</v>
      </c>
      <c r="B195" s="1">
        <v>6</v>
      </c>
      <c r="C195" s="1">
        <v>96.7</v>
      </c>
      <c r="D195" s="19" t="s">
        <v>52</v>
      </c>
      <c r="E195" s="1">
        <v>10</v>
      </c>
      <c r="F195" s="1">
        <v>100.43</v>
      </c>
      <c r="G195" s="19" t="s">
        <v>103</v>
      </c>
      <c r="H195" s="1">
        <v>2015</v>
      </c>
      <c r="I195" s="1" t="s">
        <v>6</v>
      </c>
      <c r="J195" t="s">
        <v>11</v>
      </c>
    </row>
    <row r="196" spans="1:10" x14ac:dyDescent="0.5">
      <c r="A196" s="20" t="s">
        <v>26</v>
      </c>
      <c r="B196" s="17">
        <v>5</v>
      </c>
      <c r="C196" s="17">
        <v>88.53</v>
      </c>
      <c r="D196" s="20" t="s">
        <v>70</v>
      </c>
      <c r="E196" s="17">
        <v>6</v>
      </c>
      <c r="F196" s="17">
        <v>84.49</v>
      </c>
      <c r="G196" s="6" t="s">
        <v>47</v>
      </c>
      <c r="H196" s="6">
        <v>2016</v>
      </c>
      <c r="I196" s="1">
        <v>1</v>
      </c>
      <c r="J196" t="s">
        <v>11</v>
      </c>
    </row>
    <row r="197" spans="1:10" x14ac:dyDescent="0.5">
      <c r="A197" t="s">
        <v>26</v>
      </c>
      <c r="B197" s="1">
        <v>6</v>
      </c>
      <c r="C197" s="1">
        <v>95.94</v>
      </c>
      <c r="D197" t="s">
        <v>53</v>
      </c>
      <c r="E197" s="1">
        <v>2</v>
      </c>
      <c r="F197" s="1">
        <v>86.93</v>
      </c>
      <c r="G197" s="1" t="s">
        <v>77</v>
      </c>
      <c r="H197" s="1">
        <v>2016</v>
      </c>
      <c r="I197" s="1">
        <v>1</v>
      </c>
      <c r="J197" t="s">
        <v>10</v>
      </c>
    </row>
    <row r="198" spans="1:10" x14ac:dyDescent="0.5">
      <c r="A198" s="19" t="s">
        <v>26</v>
      </c>
      <c r="B198" s="6">
        <v>6</v>
      </c>
      <c r="C198" s="6">
        <v>84.07</v>
      </c>
      <c r="D198" s="19" t="s">
        <v>68</v>
      </c>
      <c r="E198" s="6">
        <v>1</v>
      </c>
      <c r="F198" s="6">
        <v>79.13</v>
      </c>
      <c r="G198" s="1" t="s">
        <v>47</v>
      </c>
      <c r="H198" s="1">
        <v>2014</v>
      </c>
      <c r="I198" s="1">
        <v>1</v>
      </c>
      <c r="J198" t="s">
        <v>10</v>
      </c>
    </row>
    <row r="199" spans="1:10" x14ac:dyDescent="0.5">
      <c r="A199" t="s">
        <v>26</v>
      </c>
      <c r="B199" s="1">
        <v>9</v>
      </c>
      <c r="C199" s="1">
        <v>91.97</v>
      </c>
      <c r="D199" t="s">
        <v>3</v>
      </c>
      <c r="E199" s="1">
        <v>10</v>
      </c>
      <c r="F199" s="1">
        <v>94.4</v>
      </c>
      <c r="G199" s="1" t="s">
        <v>51</v>
      </c>
      <c r="H199" s="1">
        <v>2017</v>
      </c>
      <c r="I199" s="1" t="s">
        <v>5</v>
      </c>
      <c r="J199" t="s">
        <v>11</v>
      </c>
    </row>
    <row r="200" spans="1:10" x14ac:dyDescent="0.5">
      <c r="A200" s="19" t="s">
        <v>26</v>
      </c>
      <c r="B200" s="6">
        <v>4</v>
      </c>
      <c r="C200" s="6">
        <v>97.72</v>
      </c>
      <c r="D200" s="19" t="s">
        <v>66</v>
      </c>
      <c r="E200" s="6">
        <v>10</v>
      </c>
      <c r="F200" s="6">
        <v>98.33</v>
      </c>
      <c r="G200" s="1" t="s">
        <v>47</v>
      </c>
      <c r="H200" s="1">
        <v>2014</v>
      </c>
      <c r="I200" s="1" t="s">
        <v>6</v>
      </c>
      <c r="J200" t="s">
        <v>11</v>
      </c>
    </row>
    <row r="201" spans="1:10" x14ac:dyDescent="0.5">
      <c r="A201" s="19" t="s">
        <v>26</v>
      </c>
      <c r="B201" s="6">
        <v>8</v>
      </c>
      <c r="C201" s="6">
        <v>94.97</v>
      </c>
      <c r="D201" s="19" t="s">
        <v>30</v>
      </c>
      <c r="E201" s="6">
        <v>2</v>
      </c>
      <c r="F201" s="6">
        <v>85.32</v>
      </c>
      <c r="G201" s="1" t="s">
        <v>47</v>
      </c>
      <c r="H201" s="1">
        <v>2014</v>
      </c>
      <c r="I201" s="1" t="s">
        <v>5</v>
      </c>
      <c r="J201" t="s">
        <v>10</v>
      </c>
    </row>
    <row r="202" spans="1:10" x14ac:dyDescent="0.5">
      <c r="A202" s="16" t="s">
        <v>71</v>
      </c>
      <c r="B202" s="17">
        <v>0</v>
      </c>
      <c r="C202" s="17">
        <v>80.14</v>
      </c>
      <c r="D202" s="16" t="s">
        <v>3</v>
      </c>
      <c r="E202" s="17">
        <v>6</v>
      </c>
      <c r="F202" s="17">
        <v>100.2</v>
      </c>
      <c r="G202" s="1" t="s">
        <v>47</v>
      </c>
      <c r="H202" s="1">
        <v>2013</v>
      </c>
      <c r="I202" s="1">
        <v>1</v>
      </c>
      <c r="J202" t="s">
        <v>11</v>
      </c>
    </row>
    <row r="203" spans="1:10" x14ac:dyDescent="0.5">
      <c r="A203" s="20" t="s">
        <v>109</v>
      </c>
      <c r="B203" s="1">
        <v>5</v>
      </c>
      <c r="C203" s="1">
        <v>86.83</v>
      </c>
      <c r="D203" t="s">
        <v>1</v>
      </c>
      <c r="E203" s="1">
        <v>6</v>
      </c>
      <c r="F203" s="1">
        <v>87.7</v>
      </c>
      <c r="G203" s="1" t="s">
        <v>103</v>
      </c>
      <c r="H203" s="1">
        <v>2018</v>
      </c>
      <c r="I203" s="1">
        <v>1</v>
      </c>
      <c r="J203" t="s">
        <v>11</v>
      </c>
    </row>
    <row r="204" spans="1:10" x14ac:dyDescent="0.5">
      <c r="A204" s="19" t="s">
        <v>72</v>
      </c>
      <c r="B204" s="6">
        <v>1</v>
      </c>
      <c r="C204" s="6">
        <v>92.2</v>
      </c>
      <c r="D204" s="19" t="s">
        <v>66</v>
      </c>
      <c r="E204" s="6">
        <v>6</v>
      </c>
      <c r="F204" s="6">
        <v>100.93</v>
      </c>
      <c r="G204" s="1" t="s">
        <v>47</v>
      </c>
      <c r="H204" s="1">
        <v>2014</v>
      </c>
      <c r="I204" s="1">
        <v>1</v>
      </c>
      <c r="J204" t="s">
        <v>11</v>
      </c>
    </row>
    <row r="205" spans="1:10" x14ac:dyDescent="0.5">
      <c r="A205" t="s">
        <v>82</v>
      </c>
      <c r="B205" s="1">
        <v>0</v>
      </c>
      <c r="C205" s="1">
        <v>86.68</v>
      </c>
      <c r="D205" s="19" t="s">
        <v>55</v>
      </c>
      <c r="E205" s="1">
        <v>6</v>
      </c>
      <c r="F205" s="1">
        <v>102.48</v>
      </c>
      <c r="G205" s="1" t="s">
        <v>77</v>
      </c>
      <c r="H205" s="1">
        <v>2014</v>
      </c>
      <c r="I205" s="1">
        <v>1</v>
      </c>
      <c r="J205" t="s">
        <v>11</v>
      </c>
    </row>
    <row r="206" spans="1:10" x14ac:dyDescent="0.5">
      <c r="A206" t="s">
        <v>84</v>
      </c>
      <c r="B206" s="1">
        <v>2</v>
      </c>
      <c r="C206" s="1">
        <v>82.43</v>
      </c>
      <c r="D206" t="s">
        <v>4</v>
      </c>
      <c r="E206" s="1">
        <v>6</v>
      </c>
      <c r="F206" s="1">
        <v>103.98</v>
      </c>
      <c r="G206" s="1" t="s">
        <v>51</v>
      </c>
      <c r="H206" s="1">
        <v>2017</v>
      </c>
      <c r="I206" s="1">
        <v>1</v>
      </c>
      <c r="J206" t="s">
        <v>11</v>
      </c>
    </row>
    <row r="207" spans="1:10" x14ac:dyDescent="0.5">
      <c r="A207" t="s">
        <v>84</v>
      </c>
      <c r="B207" s="1">
        <v>2</v>
      </c>
      <c r="C207" s="1">
        <v>89.9</v>
      </c>
      <c r="D207" t="s">
        <v>69</v>
      </c>
      <c r="E207" s="1">
        <v>6</v>
      </c>
      <c r="F207" s="1">
        <v>100.37</v>
      </c>
      <c r="G207" s="1" t="s">
        <v>100</v>
      </c>
      <c r="H207" s="1">
        <v>2018</v>
      </c>
      <c r="I207" s="1">
        <v>1</v>
      </c>
      <c r="J207" t="s">
        <v>11</v>
      </c>
    </row>
    <row r="208" spans="1:10" x14ac:dyDescent="0.5">
      <c r="A208" t="s">
        <v>84</v>
      </c>
      <c r="B208" s="1">
        <v>2</v>
      </c>
      <c r="C208" s="1">
        <v>80.930000000000007</v>
      </c>
      <c r="D208" t="s">
        <v>3</v>
      </c>
      <c r="E208" s="1">
        <v>6</v>
      </c>
      <c r="F208" s="1">
        <v>83.74</v>
      </c>
      <c r="G208" s="1" t="s">
        <v>77</v>
      </c>
      <c r="H208" s="1">
        <v>2017</v>
      </c>
      <c r="I208" s="1">
        <v>1</v>
      </c>
      <c r="J208" t="s">
        <v>11</v>
      </c>
    </row>
    <row r="209" spans="1:10" x14ac:dyDescent="0.5">
      <c r="A209" s="20" t="s">
        <v>108</v>
      </c>
      <c r="B209" s="1">
        <v>2</v>
      </c>
      <c r="C209" s="1">
        <v>76</v>
      </c>
      <c r="D209" t="s">
        <v>26</v>
      </c>
      <c r="E209" s="1">
        <v>6</v>
      </c>
      <c r="F209" s="1">
        <v>89.04</v>
      </c>
      <c r="G209" s="1" t="s">
        <v>103</v>
      </c>
      <c r="H209" s="1">
        <v>2016</v>
      </c>
      <c r="I209" s="1">
        <v>1</v>
      </c>
      <c r="J209" t="s">
        <v>11</v>
      </c>
    </row>
    <row r="210" spans="1:10" x14ac:dyDescent="0.5">
      <c r="A210" t="s">
        <v>83</v>
      </c>
      <c r="B210" s="1">
        <v>3</v>
      </c>
      <c r="C210" s="1">
        <v>79.64</v>
      </c>
      <c r="D210" t="s">
        <v>4</v>
      </c>
      <c r="E210" s="1">
        <v>6</v>
      </c>
      <c r="F210" s="1">
        <v>97.4</v>
      </c>
      <c r="G210" s="1" t="s">
        <v>77</v>
      </c>
      <c r="H210" s="1">
        <v>2016</v>
      </c>
      <c r="I210" s="1">
        <v>1</v>
      </c>
      <c r="J210" t="s">
        <v>11</v>
      </c>
    </row>
    <row r="211" spans="1:10" x14ac:dyDescent="0.5">
      <c r="A211" t="s">
        <v>83</v>
      </c>
      <c r="B211" s="1">
        <v>0</v>
      </c>
      <c r="C211" s="1">
        <v>77.97</v>
      </c>
      <c r="D211" t="s">
        <v>4</v>
      </c>
      <c r="E211" s="1">
        <v>6</v>
      </c>
      <c r="F211" s="1">
        <v>98.02</v>
      </c>
      <c r="G211" s="1" t="s">
        <v>77</v>
      </c>
      <c r="H211" s="1">
        <v>2015</v>
      </c>
      <c r="I211" s="1">
        <v>1</v>
      </c>
      <c r="J211" t="s">
        <v>11</v>
      </c>
    </row>
    <row r="212" spans="1:10" x14ac:dyDescent="0.5">
      <c r="A212" t="s">
        <v>81</v>
      </c>
      <c r="B212" s="1">
        <v>4</v>
      </c>
      <c r="C212" s="1">
        <v>86.96</v>
      </c>
      <c r="D212" t="s">
        <v>80</v>
      </c>
      <c r="E212" s="1">
        <v>6</v>
      </c>
      <c r="F212" s="1">
        <v>95.07</v>
      </c>
      <c r="G212" s="21" t="s">
        <v>100</v>
      </c>
      <c r="H212" s="22">
        <v>2019</v>
      </c>
      <c r="I212" s="22">
        <v>1</v>
      </c>
      <c r="J212" t="s">
        <v>11</v>
      </c>
    </row>
    <row r="213" spans="1:10" x14ac:dyDescent="0.5">
      <c r="A213" t="s">
        <v>81</v>
      </c>
      <c r="B213" s="1">
        <v>0</v>
      </c>
      <c r="C213" s="1">
        <v>95.37</v>
      </c>
      <c r="D213" t="s">
        <v>80</v>
      </c>
      <c r="E213" s="1">
        <v>6</v>
      </c>
      <c r="F213" s="1">
        <v>106.09</v>
      </c>
      <c r="G213" s="1" t="s">
        <v>77</v>
      </c>
      <c r="H213" s="1">
        <v>2017</v>
      </c>
      <c r="I213" s="1">
        <v>1</v>
      </c>
      <c r="J213" t="s">
        <v>11</v>
      </c>
    </row>
    <row r="214" spans="1:10" x14ac:dyDescent="0.5">
      <c r="A214" t="s">
        <v>81</v>
      </c>
      <c r="B214" s="1">
        <v>1</v>
      </c>
      <c r="C214" s="1">
        <v>86.71</v>
      </c>
      <c r="D214" t="s">
        <v>55</v>
      </c>
      <c r="E214" s="1">
        <v>6</v>
      </c>
      <c r="F214" s="1">
        <v>95.64</v>
      </c>
      <c r="G214" s="1" t="s">
        <v>77</v>
      </c>
      <c r="H214" s="1">
        <v>2016</v>
      </c>
      <c r="I214" s="1">
        <v>1</v>
      </c>
      <c r="J214" t="s">
        <v>11</v>
      </c>
    </row>
    <row r="215" spans="1:10" x14ac:dyDescent="0.5">
      <c r="A215" t="s">
        <v>81</v>
      </c>
      <c r="B215" s="1">
        <v>3</v>
      </c>
      <c r="C215" s="1">
        <v>82.8</v>
      </c>
      <c r="D215" t="s">
        <v>26</v>
      </c>
      <c r="E215" s="1">
        <v>6</v>
      </c>
      <c r="F215" s="1">
        <v>84.3</v>
      </c>
      <c r="G215" s="1" t="s">
        <v>51</v>
      </c>
      <c r="H215" s="1">
        <v>2017</v>
      </c>
      <c r="I215" s="1">
        <v>1</v>
      </c>
      <c r="J215" t="s">
        <v>11</v>
      </c>
    </row>
    <row r="216" spans="1:10" x14ac:dyDescent="0.5">
      <c r="A216" t="s">
        <v>73</v>
      </c>
      <c r="B216" s="1">
        <v>6</v>
      </c>
      <c r="C216" s="1">
        <v>98.77</v>
      </c>
      <c r="D216" t="s">
        <v>99</v>
      </c>
      <c r="E216" s="1">
        <v>2</v>
      </c>
      <c r="F216" s="1">
        <v>78.48</v>
      </c>
      <c r="G216" s="1" t="s">
        <v>100</v>
      </c>
      <c r="H216" s="1">
        <v>2018</v>
      </c>
      <c r="I216" s="1">
        <v>1</v>
      </c>
      <c r="J216" t="s">
        <v>10</v>
      </c>
    </row>
    <row r="217" spans="1:10" x14ac:dyDescent="0.5">
      <c r="A217" s="20" t="s">
        <v>73</v>
      </c>
      <c r="B217" s="1">
        <v>11</v>
      </c>
      <c r="C217" s="1">
        <v>95.36</v>
      </c>
      <c r="D217" t="s">
        <v>61</v>
      </c>
      <c r="E217" s="1">
        <v>8</v>
      </c>
      <c r="F217" s="1">
        <v>96.63</v>
      </c>
      <c r="G217" s="1" t="s">
        <v>103</v>
      </c>
      <c r="H217" s="1">
        <v>2017</v>
      </c>
      <c r="I217" s="1" t="s">
        <v>7</v>
      </c>
      <c r="J217" t="s">
        <v>10</v>
      </c>
    </row>
    <row r="218" spans="1:10" x14ac:dyDescent="0.5">
      <c r="A218" t="s">
        <v>73</v>
      </c>
      <c r="B218" s="1">
        <v>5</v>
      </c>
      <c r="C218" s="1">
        <v>86.42</v>
      </c>
      <c r="D218" t="s">
        <v>63</v>
      </c>
      <c r="E218" s="1">
        <v>6</v>
      </c>
      <c r="F218" s="1">
        <v>83.45</v>
      </c>
      <c r="G218" s="1" t="s">
        <v>51</v>
      </c>
      <c r="H218" s="1">
        <v>2018</v>
      </c>
      <c r="I218" s="1">
        <v>1</v>
      </c>
      <c r="J218" t="s">
        <v>11</v>
      </c>
    </row>
    <row r="219" spans="1:10" x14ac:dyDescent="0.5">
      <c r="A219" t="s">
        <v>73</v>
      </c>
      <c r="B219" s="1">
        <v>3</v>
      </c>
      <c r="C219" s="1">
        <v>93.35</v>
      </c>
      <c r="D219" s="8" t="s">
        <v>80</v>
      </c>
      <c r="E219" s="1">
        <v>6</v>
      </c>
      <c r="F219" s="1">
        <v>97.57</v>
      </c>
      <c r="G219" s="1" t="s">
        <v>51</v>
      </c>
      <c r="H219" s="1">
        <v>2019</v>
      </c>
      <c r="I219" s="1">
        <v>1</v>
      </c>
      <c r="J219" t="s">
        <v>11</v>
      </c>
    </row>
    <row r="220" spans="1:10" x14ac:dyDescent="0.5">
      <c r="A220" s="20" t="s">
        <v>73</v>
      </c>
      <c r="B220" s="1">
        <v>6</v>
      </c>
      <c r="C220" s="1">
        <v>102.91</v>
      </c>
      <c r="D220" t="s">
        <v>86</v>
      </c>
      <c r="E220" s="1">
        <v>4</v>
      </c>
      <c r="F220" s="1">
        <v>98.73</v>
      </c>
      <c r="G220" s="1" t="s">
        <v>103</v>
      </c>
      <c r="H220" s="1">
        <v>2017</v>
      </c>
      <c r="I220" s="1">
        <v>1</v>
      </c>
      <c r="J220" t="s">
        <v>10</v>
      </c>
    </row>
    <row r="221" spans="1:10" x14ac:dyDescent="0.5">
      <c r="A221" s="20" t="s">
        <v>73</v>
      </c>
      <c r="B221" s="1">
        <v>6</v>
      </c>
      <c r="C221" s="1">
        <v>94.51</v>
      </c>
      <c r="D221" t="s">
        <v>91</v>
      </c>
      <c r="E221" s="1">
        <v>4</v>
      </c>
      <c r="F221" s="1">
        <v>92.38</v>
      </c>
      <c r="G221" s="1" t="s">
        <v>103</v>
      </c>
      <c r="H221" s="1">
        <v>2018</v>
      </c>
      <c r="I221" s="1">
        <v>1</v>
      </c>
      <c r="J221" t="s">
        <v>10</v>
      </c>
    </row>
    <row r="222" spans="1:10" x14ac:dyDescent="0.5">
      <c r="A222" s="20" t="s">
        <v>73</v>
      </c>
      <c r="B222" s="1">
        <v>11</v>
      </c>
      <c r="C222" s="1">
        <v>93.79</v>
      </c>
      <c r="D222" t="s">
        <v>26</v>
      </c>
      <c r="E222" s="1">
        <v>4</v>
      </c>
      <c r="F222" s="1">
        <v>93.5</v>
      </c>
      <c r="G222" s="1" t="s">
        <v>103</v>
      </c>
      <c r="H222" s="1">
        <v>2017</v>
      </c>
      <c r="I222" s="1" t="s">
        <v>6</v>
      </c>
      <c r="J222" t="s">
        <v>10</v>
      </c>
    </row>
    <row r="223" spans="1:10" x14ac:dyDescent="0.5">
      <c r="A223" t="s">
        <v>73</v>
      </c>
      <c r="B223" s="1">
        <v>5</v>
      </c>
      <c r="C223" s="1">
        <v>88.37</v>
      </c>
      <c r="D223" s="8" t="s">
        <v>2</v>
      </c>
      <c r="E223" s="1">
        <v>6</v>
      </c>
      <c r="F223" s="1">
        <v>92.09</v>
      </c>
      <c r="G223" s="1" t="s">
        <v>29</v>
      </c>
      <c r="H223" s="1">
        <v>2019</v>
      </c>
      <c r="I223" s="1">
        <v>1</v>
      </c>
      <c r="J223" t="s">
        <v>11</v>
      </c>
    </row>
    <row r="224" spans="1:10" x14ac:dyDescent="0.5">
      <c r="A224" t="s">
        <v>73</v>
      </c>
      <c r="B224" s="1">
        <v>3</v>
      </c>
      <c r="C224" s="1">
        <v>91.6</v>
      </c>
      <c r="D224" t="s">
        <v>2</v>
      </c>
      <c r="E224" s="1">
        <v>10</v>
      </c>
      <c r="F224" s="1">
        <v>98.44</v>
      </c>
      <c r="G224" s="1" t="s">
        <v>100</v>
      </c>
      <c r="H224" s="1">
        <v>2018</v>
      </c>
      <c r="I224" s="1" t="s">
        <v>5</v>
      </c>
      <c r="J224" t="s">
        <v>11</v>
      </c>
    </row>
    <row r="225" spans="1:10" x14ac:dyDescent="0.5">
      <c r="A225" s="20" t="s">
        <v>73</v>
      </c>
      <c r="B225" s="17">
        <v>6</v>
      </c>
      <c r="C225" s="17">
        <v>96.8</v>
      </c>
      <c r="D225" s="20" t="s">
        <v>54</v>
      </c>
      <c r="E225" s="17">
        <v>10</v>
      </c>
      <c r="F225" s="17">
        <v>104</v>
      </c>
      <c r="G225" s="1" t="s">
        <v>47</v>
      </c>
      <c r="H225" s="6">
        <v>2016</v>
      </c>
      <c r="I225" s="1" t="s">
        <v>5</v>
      </c>
      <c r="J225" t="s">
        <v>11</v>
      </c>
    </row>
    <row r="226" spans="1:10" x14ac:dyDescent="0.5">
      <c r="A226" t="s">
        <v>73</v>
      </c>
      <c r="B226" s="1">
        <v>4</v>
      </c>
      <c r="C226" s="1">
        <v>91.35</v>
      </c>
      <c r="D226" t="s">
        <v>54</v>
      </c>
      <c r="E226" s="1">
        <v>6</v>
      </c>
      <c r="F226" s="1">
        <v>94.78</v>
      </c>
      <c r="G226" s="1" t="s">
        <v>77</v>
      </c>
      <c r="H226" s="1">
        <v>2016</v>
      </c>
      <c r="I226" s="1">
        <v>1</v>
      </c>
      <c r="J226" t="s">
        <v>11</v>
      </c>
    </row>
    <row r="227" spans="1:10" x14ac:dyDescent="0.5">
      <c r="A227" t="s">
        <v>73</v>
      </c>
      <c r="B227" s="1">
        <v>0</v>
      </c>
      <c r="C227" s="1">
        <v>85</v>
      </c>
      <c r="D227" s="19" t="s">
        <v>54</v>
      </c>
      <c r="E227" s="1">
        <v>6</v>
      </c>
      <c r="F227" s="1">
        <v>95.94</v>
      </c>
      <c r="G227" s="1" t="s">
        <v>77</v>
      </c>
      <c r="H227" s="1">
        <v>2014</v>
      </c>
      <c r="I227" s="1">
        <v>1</v>
      </c>
      <c r="J227" t="s">
        <v>11</v>
      </c>
    </row>
    <row r="228" spans="1:10" x14ac:dyDescent="0.5">
      <c r="A228" t="s">
        <v>73</v>
      </c>
      <c r="B228" s="1">
        <v>6</v>
      </c>
      <c r="C228" s="1">
        <v>86.03</v>
      </c>
      <c r="D228" t="s">
        <v>69</v>
      </c>
      <c r="E228" s="1">
        <v>5</v>
      </c>
      <c r="F228" s="1">
        <v>90.84</v>
      </c>
      <c r="G228" s="21" t="s">
        <v>100</v>
      </c>
      <c r="H228" s="22">
        <v>2019</v>
      </c>
      <c r="I228" s="22">
        <v>1</v>
      </c>
      <c r="J228" t="s">
        <v>10</v>
      </c>
    </row>
    <row r="229" spans="1:10" x14ac:dyDescent="0.5">
      <c r="A229" s="20" t="s">
        <v>73</v>
      </c>
      <c r="B229" s="1">
        <v>3</v>
      </c>
      <c r="C229" s="1">
        <v>90.84</v>
      </c>
      <c r="D229" t="s">
        <v>69</v>
      </c>
      <c r="E229" s="1">
        <v>10</v>
      </c>
      <c r="F229" s="1">
        <v>93.66</v>
      </c>
      <c r="G229" s="1" t="s">
        <v>103</v>
      </c>
      <c r="H229" s="1">
        <v>2018</v>
      </c>
      <c r="I229" s="1" t="s">
        <v>5</v>
      </c>
      <c r="J229" t="s">
        <v>11</v>
      </c>
    </row>
    <row r="230" spans="1:10" x14ac:dyDescent="0.5">
      <c r="A230" t="s">
        <v>73</v>
      </c>
      <c r="B230" s="1">
        <v>4</v>
      </c>
      <c r="C230" s="1">
        <v>95.64</v>
      </c>
      <c r="D230" t="s">
        <v>50</v>
      </c>
      <c r="E230" s="1">
        <v>6</v>
      </c>
      <c r="F230" s="1">
        <v>95.9</v>
      </c>
      <c r="G230" s="1" t="s">
        <v>77</v>
      </c>
      <c r="H230" s="1">
        <v>2017</v>
      </c>
      <c r="I230" s="1">
        <v>1</v>
      </c>
      <c r="J230" t="s">
        <v>11</v>
      </c>
    </row>
    <row r="231" spans="1:10" x14ac:dyDescent="0.5">
      <c r="A231" t="s">
        <v>73</v>
      </c>
      <c r="B231" s="1">
        <v>3</v>
      </c>
      <c r="C231" s="1">
        <v>93.86</v>
      </c>
      <c r="D231" t="s">
        <v>50</v>
      </c>
      <c r="E231" s="1">
        <v>8</v>
      </c>
      <c r="F231" s="1">
        <v>99.32</v>
      </c>
      <c r="G231" s="1" t="s">
        <v>77</v>
      </c>
      <c r="H231" s="1">
        <v>2015</v>
      </c>
      <c r="I231" s="1" t="s">
        <v>5</v>
      </c>
      <c r="J231" t="s">
        <v>11</v>
      </c>
    </row>
    <row r="232" spans="1:10" x14ac:dyDescent="0.5">
      <c r="A232" s="19" t="s">
        <v>73</v>
      </c>
      <c r="B232" s="6">
        <v>4</v>
      </c>
      <c r="C232" s="6">
        <v>94.52</v>
      </c>
      <c r="D232" s="19" t="s">
        <v>50</v>
      </c>
      <c r="E232" s="6">
        <v>10</v>
      </c>
      <c r="F232" s="6">
        <v>106.76</v>
      </c>
      <c r="G232" s="1" t="s">
        <v>47</v>
      </c>
      <c r="H232" s="1">
        <v>2014</v>
      </c>
      <c r="I232" s="1" t="s">
        <v>6</v>
      </c>
      <c r="J232" t="s">
        <v>11</v>
      </c>
    </row>
    <row r="233" spans="1:10" x14ac:dyDescent="0.5">
      <c r="A233" s="16" t="s">
        <v>73</v>
      </c>
      <c r="B233" s="17">
        <v>1</v>
      </c>
      <c r="C233" s="17">
        <v>79.349999999999994</v>
      </c>
      <c r="D233" s="16" t="s">
        <v>50</v>
      </c>
      <c r="E233" s="17">
        <v>6</v>
      </c>
      <c r="F233" s="17">
        <v>98.19</v>
      </c>
      <c r="G233" s="1" t="s">
        <v>47</v>
      </c>
      <c r="H233" s="1">
        <v>2013</v>
      </c>
      <c r="I233" s="1">
        <v>1</v>
      </c>
      <c r="J233" t="s">
        <v>11</v>
      </c>
    </row>
    <row r="234" spans="1:10" x14ac:dyDescent="0.5">
      <c r="A234" s="20" t="s">
        <v>73</v>
      </c>
      <c r="B234" s="17">
        <v>6</v>
      </c>
      <c r="C234" s="17">
        <v>99.54</v>
      </c>
      <c r="D234" s="20" t="s">
        <v>52</v>
      </c>
      <c r="E234" s="17">
        <v>1</v>
      </c>
      <c r="F234" s="17">
        <v>91.04</v>
      </c>
      <c r="G234" s="1" t="s">
        <v>47</v>
      </c>
      <c r="H234" s="6">
        <v>2016</v>
      </c>
      <c r="I234" s="1">
        <v>1</v>
      </c>
      <c r="J234" t="s">
        <v>10</v>
      </c>
    </row>
    <row r="235" spans="1:10" x14ac:dyDescent="0.5">
      <c r="A235" s="19" t="s">
        <v>73</v>
      </c>
      <c r="B235" s="6">
        <v>6</v>
      </c>
      <c r="C235" s="6">
        <v>98.66</v>
      </c>
      <c r="D235" s="19" t="s">
        <v>52</v>
      </c>
      <c r="E235" s="6">
        <v>5</v>
      </c>
      <c r="F235" s="6">
        <v>96.47</v>
      </c>
      <c r="G235" s="1" t="s">
        <v>47</v>
      </c>
      <c r="H235" s="1">
        <v>2014</v>
      </c>
      <c r="I235" s="1">
        <v>1</v>
      </c>
      <c r="J235" t="s">
        <v>10</v>
      </c>
    </row>
    <row r="236" spans="1:10" x14ac:dyDescent="0.5">
      <c r="A236" s="20" t="s">
        <v>73</v>
      </c>
      <c r="B236" s="1">
        <v>10</v>
      </c>
      <c r="C236" s="1">
        <v>94.65</v>
      </c>
      <c r="D236" t="s">
        <v>3</v>
      </c>
      <c r="E236" s="1">
        <v>9</v>
      </c>
      <c r="F236" s="1">
        <v>91.32</v>
      </c>
      <c r="G236" s="1" t="s">
        <v>103</v>
      </c>
      <c r="H236" s="1">
        <v>2017</v>
      </c>
      <c r="I236" s="1" t="s">
        <v>5</v>
      </c>
      <c r="J236" t="s">
        <v>10</v>
      </c>
    </row>
    <row r="237" spans="1:10" x14ac:dyDescent="0.5">
      <c r="A237" s="19" t="s">
        <v>73</v>
      </c>
      <c r="B237" s="6">
        <v>8</v>
      </c>
      <c r="C237" s="6">
        <v>92.25</v>
      </c>
      <c r="D237" s="19" t="s">
        <v>3</v>
      </c>
      <c r="E237" s="6">
        <v>3</v>
      </c>
      <c r="F237" s="6">
        <v>94.07</v>
      </c>
      <c r="G237" s="1" t="s">
        <v>47</v>
      </c>
      <c r="H237" s="1">
        <v>2014</v>
      </c>
      <c r="I237" s="1" t="s">
        <v>5</v>
      </c>
      <c r="J237" t="s">
        <v>10</v>
      </c>
    </row>
    <row r="238" spans="1:10" x14ac:dyDescent="0.5">
      <c r="A238" t="s">
        <v>73</v>
      </c>
      <c r="B238" s="1">
        <v>0</v>
      </c>
      <c r="C238" s="1">
        <v>78.42</v>
      </c>
      <c r="D238" t="s">
        <v>3</v>
      </c>
      <c r="E238" s="1">
        <v>8</v>
      </c>
      <c r="F238" s="1">
        <v>101.9</v>
      </c>
      <c r="G238" s="21" t="s">
        <v>100</v>
      </c>
      <c r="H238" s="22">
        <v>2019</v>
      </c>
      <c r="I238" s="1" t="s">
        <v>5</v>
      </c>
      <c r="J238" t="s">
        <v>11</v>
      </c>
    </row>
    <row r="239" spans="1:10" x14ac:dyDescent="0.5">
      <c r="A239" t="s">
        <v>73</v>
      </c>
      <c r="B239" s="1">
        <v>1</v>
      </c>
      <c r="C239" s="1">
        <v>103.37</v>
      </c>
      <c r="D239" t="s">
        <v>3</v>
      </c>
      <c r="E239" s="1">
        <v>6</v>
      </c>
      <c r="F239" s="1">
        <v>107.69</v>
      </c>
      <c r="G239" s="1" t="s">
        <v>51</v>
      </c>
      <c r="H239" s="1">
        <v>2017</v>
      </c>
      <c r="I239" s="1">
        <v>1</v>
      </c>
      <c r="J239" t="s">
        <v>11</v>
      </c>
    </row>
    <row r="240" spans="1:10" x14ac:dyDescent="0.5">
      <c r="A240" t="s">
        <v>73</v>
      </c>
      <c r="B240" s="1">
        <v>6</v>
      </c>
      <c r="C240" s="1">
        <v>94.46</v>
      </c>
      <c r="D240" t="s">
        <v>66</v>
      </c>
      <c r="E240" s="1">
        <v>5</v>
      </c>
      <c r="F240" s="1">
        <v>98.28</v>
      </c>
      <c r="G240" s="1" t="s">
        <v>77</v>
      </c>
      <c r="H240" s="1">
        <v>2015</v>
      </c>
      <c r="I240" s="1">
        <v>1</v>
      </c>
      <c r="J240" t="s">
        <v>10</v>
      </c>
    </row>
    <row r="241" spans="1:10" x14ac:dyDescent="0.5">
      <c r="A241" t="s">
        <v>74</v>
      </c>
      <c r="B241" s="1">
        <v>1</v>
      </c>
      <c r="C241" s="1">
        <v>87.24</v>
      </c>
      <c r="D241" t="s">
        <v>45</v>
      </c>
      <c r="E241" s="1">
        <v>6</v>
      </c>
      <c r="F241" s="1">
        <v>89.14</v>
      </c>
      <c r="G241" s="1" t="s">
        <v>77</v>
      </c>
      <c r="H241" s="1">
        <v>2015</v>
      </c>
      <c r="I241" s="1">
        <v>1</v>
      </c>
      <c r="J241" t="s">
        <v>11</v>
      </c>
    </row>
    <row r="242" spans="1:10" x14ac:dyDescent="0.5">
      <c r="A242" s="19" t="s">
        <v>74</v>
      </c>
      <c r="B242" s="6">
        <v>1</v>
      </c>
      <c r="C242" s="6">
        <v>84.7</v>
      </c>
      <c r="D242" s="19" t="s">
        <v>69</v>
      </c>
      <c r="E242" s="6">
        <v>6</v>
      </c>
      <c r="F242" s="6">
        <v>92.85</v>
      </c>
      <c r="G242" s="1" t="s">
        <v>47</v>
      </c>
      <c r="H242" s="1">
        <v>2015</v>
      </c>
      <c r="I242" s="1">
        <v>1</v>
      </c>
      <c r="J242" t="s">
        <v>11</v>
      </c>
    </row>
    <row r="243" spans="1:10" x14ac:dyDescent="0.5">
      <c r="A243" s="19" t="s">
        <v>74</v>
      </c>
      <c r="B243" s="6">
        <v>0</v>
      </c>
      <c r="C243" s="6">
        <v>72.52</v>
      </c>
      <c r="D243" s="19" t="s">
        <v>69</v>
      </c>
      <c r="E243" s="6">
        <v>6</v>
      </c>
      <c r="F243" s="6">
        <v>94.93</v>
      </c>
      <c r="G243" s="1" t="s">
        <v>47</v>
      </c>
      <c r="H243" s="1">
        <v>2014</v>
      </c>
      <c r="I243" s="1">
        <v>1</v>
      </c>
      <c r="J243" t="s">
        <v>11</v>
      </c>
    </row>
    <row r="244" spans="1:10" x14ac:dyDescent="0.5">
      <c r="A244" s="20" t="s">
        <v>74</v>
      </c>
      <c r="B244" s="1">
        <v>0</v>
      </c>
      <c r="C244" s="1">
        <v>86.24</v>
      </c>
      <c r="D244" s="19" t="s">
        <v>52</v>
      </c>
      <c r="E244" s="1">
        <v>6</v>
      </c>
      <c r="F244" s="1">
        <v>98.02</v>
      </c>
      <c r="G244" s="19" t="s">
        <v>103</v>
      </c>
      <c r="H244" s="1">
        <v>2015</v>
      </c>
      <c r="I244" s="1">
        <v>1</v>
      </c>
      <c r="J244" t="s">
        <v>11</v>
      </c>
    </row>
    <row r="245" spans="1:10" x14ac:dyDescent="0.5">
      <c r="A245" t="s">
        <v>74</v>
      </c>
      <c r="B245" s="1">
        <v>2</v>
      </c>
      <c r="C245" s="1">
        <v>76.73</v>
      </c>
      <c r="D245" s="19" t="s">
        <v>52</v>
      </c>
      <c r="E245" s="1">
        <v>6</v>
      </c>
      <c r="F245" s="1">
        <v>88.33</v>
      </c>
      <c r="G245" s="1" t="s">
        <v>77</v>
      </c>
      <c r="H245" s="1">
        <v>2014</v>
      </c>
      <c r="I245" s="1">
        <v>1</v>
      </c>
      <c r="J245" t="s">
        <v>11</v>
      </c>
    </row>
    <row r="246" spans="1:10" x14ac:dyDescent="0.5">
      <c r="A246" s="20" t="s">
        <v>102</v>
      </c>
      <c r="B246" s="1">
        <v>2</v>
      </c>
      <c r="C246" s="1">
        <v>83.84</v>
      </c>
      <c r="D246" t="s">
        <v>26</v>
      </c>
      <c r="E246" s="1">
        <v>6</v>
      </c>
      <c r="F246" s="1">
        <v>87</v>
      </c>
      <c r="G246" s="1" t="s">
        <v>103</v>
      </c>
      <c r="H246" s="1">
        <v>2017</v>
      </c>
      <c r="I246" s="1">
        <v>1</v>
      </c>
      <c r="J246" t="s">
        <v>11</v>
      </c>
    </row>
    <row r="247" spans="1:10" x14ac:dyDescent="0.5">
      <c r="A247" t="s">
        <v>102</v>
      </c>
      <c r="B247" s="1">
        <v>2</v>
      </c>
      <c r="C247" s="1">
        <v>85.16</v>
      </c>
      <c r="D247" t="s">
        <v>2</v>
      </c>
      <c r="E247" s="1">
        <v>6</v>
      </c>
      <c r="F247" s="1">
        <v>99.15</v>
      </c>
      <c r="G247" s="1" t="s">
        <v>100</v>
      </c>
      <c r="H247" s="1">
        <v>2018</v>
      </c>
      <c r="I247" s="1">
        <v>1</v>
      </c>
      <c r="J247" t="s">
        <v>11</v>
      </c>
    </row>
    <row r="248" spans="1:10" x14ac:dyDescent="0.5">
      <c r="A248" s="20" t="s">
        <v>102</v>
      </c>
      <c r="B248" s="1">
        <v>1</v>
      </c>
      <c r="C248" s="1">
        <v>77.73</v>
      </c>
      <c r="D248" s="19" t="s">
        <v>69</v>
      </c>
      <c r="E248" s="1">
        <v>6</v>
      </c>
      <c r="F248" s="1">
        <v>87.61</v>
      </c>
      <c r="G248" s="19" t="s">
        <v>103</v>
      </c>
      <c r="H248" s="1">
        <v>2015</v>
      </c>
      <c r="I248" s="1">
        <v>1</v>
      </c>
      <c r="J248" t="s">
        <v>11</v>
      </c>
    </row>
    <row r="249" spans="1:10" x14ac:dyDescent="0.5">
      <c r="A249" s="20" t="s">
        <v>110</v>
      </c>
      <c r="B249" s="1">
        <v>6</v>
      </c>
      <c r="C249" s="1">
        <v>83.46</v>
      </c>
      <c r="D249" t="s">
        <v>78</v>
      </c>
      <c r="E249" s="1">
        <v>4</v>
      </c>
      <c r="F249" s="1">
        <v>83.45</v>
      </c>
      <c r="G249" s="1" t="s">
        <v>103</v>
      </c>
      <c r="H249" s="1">
        <v>2018</v>
      </c>
      <c r="I249" s="1">
        <v>1</v>
      </c>
      <c r="J249" t="s">
        <v>10</v>
      </c>
    </row>
    <row r="250" spans="1:10" x14ac:dyDescent="0.5">
      <c r="A250" s="20" t="s">
        <v>110</v>
      </c>
      <c r="B250" s="1">
        <v>4</v>
      </c>
      <c r="C250" s="1">
        <v>85.83</v>
      </c>
      <c r="D250" t="s">
        <v>0</v>
      </c>
      <c r="E250" s="1">
        <v>10</v>
      </c>
      <c r="F250" s="1">
        <v>89.43</v>
      </c>
      <c r="G250" s="1" t="s">
        <v>103</v>
      </c>
      <c r="H250" s="1">
        <v>2018</v>
      </c>
      <c r="I250" s="1" t="s">
        <v>5</v>
      </c>
      <c r="J250" t="s">
        <v>11</v>
      </c>
    </row>
    <row r="251" spans="1:10" x14ac:dyDescent="0.5">
      <c r="A251" t="s">
        <v>78</v>
      </c>
      <c r="B251" s="1">
        <v>6</v>
      </c>
      <c r="C251" s="1">
        <v>88.29</v>
      </c>
      <c r="D251" t="s">
        <v>76</v>
      </c>
      <c r="E251" s="1">
        <v>2</v>
      </c>
      <c r="F251" s="1">
        <v>85.5</v>
      </c>
      <c r="G251" s="1" t="s">
        <v>77</v>
      </c>
      <c r="H251" s="1">
        <v>2017</v>
      </c>
      <c r="I251" s="1">
        <v>1</v>
      </c>
      <c r="J251" t="s">
        <v>10</v>
      </c>
    </row>
    <row r="252" spans="1:10" x14ac:dyDescent="0.5">
      <c r="A252" s="20" t="s">
        <v>78</v>
      </c>
      <c r="B252" s="1">
        <v>5</v>
      </c>
      <c r="C252" s="1">
        <v>96.66</v>
      </c>
      <c r="D252" t="s">
        <v>61</v>
      </c>
      <c r="E252" s="1">
        <v>10</v>
      </c>
      <c r="F252" s="1">
        <v>100.17</v>
      </c>
      <c r="G252" s="1" t="s">
        <v>103</v>
      </c>
      <c r="H252" s="1">
        <v>2017</v>
      </c>
      <c r="I252" s="1" t="s">
        <v>5</v>
      </c>
      <c r="J252" t="s">
        <v>11</v>
      </c>
    </row>
    <row r="253" spans="1:10" x14ac:dyDescent="0.5">
      <c r="A253" t="s">
        <v>78</v>
      </c>
      <c r="B253" s="1">
        <v>6</v>
      </c>
      <c r="C253" s="1">
        <v>90.24</v>
      </c>
      <c r="D253" t="s">
        <v>65</v>
      </c>
      <c r="E253" s="1">
        <v>3</v>
      </c>
      <c r="F253" s="1">
        <v>89.63</v>
      </c>
      <c r="G253" s="1" t="s">
        <v>51</v>
      </c>
      <c r="H253" s="1">
        <v>2017</v>
      </c>
      <c r="I253" s="1">
        <v>1</v>
      </c>
      <c r="J253" t="s">
        <v>10</v>
      </c>
    </row>
    <row r="254" spans="1:10" x14ac:dyDescent="0.5">
      <c r="A254" t="s">
        <v>78</v>
      </c>
      <c r="B254" s="1">
        <v>5</v>
      </c>
      <c r="C254" s="1">
        <v>97.26</v>
      </c>
      <c r="D254" t="s">
        <v>26</v>
      </c>
      <c r="E254" s="1">
        <v>10</v>
      </c>
      <c r="F254" s="1">
        <v>101.05</v>
      </c>
      <c r="G254" s="1" t="s">
        <v>77</v>
      </c>
      <c r="H254" s="1">
        <v>2017</v>
      </c>
      <c r="I254" s="1" t="s">
        <v>5</v>
      </c>
      <c r="J254" t="s">
        <v>11</v>
      </c>
    </row>
    <row r="255" spans="1:10" x14ac:dyDescent="0.5">
      <c r="A255" s="20" t="s">
        <v>78</v>
      </c>
      <c r="B255" s="1">
        <v>4</v>
      </c>
      <c r="C255" s="1">
        <v>83.45</v>
      </c>
      <c r="D255" t="s">
        <v>110</v>
      </c>
      <c r="E255" s="1">
        <v>6</v>
      </c>
      <c r="F255" s="1">
        <v>83.46</v>
      </c>
      <c r="G255" s="1" t="s">
        <v>103</v>
      </c>
      <c r="H255" s="1">
        <v>2018</v>
      </c>
      <c r="I255" s="1">
        <v>1</v>
      </c>
      <c r="J255" t="s">
        <v>11</v>
      </c>
    </row>
    <row r="256" spans="1:10" x14ac:dyDescent="0.5">
      <c r="A256" t="s">
        <v>78</v>
      </c>
      <c r="B256" s="1">
        <v>8</v>
      </c>
      <c r="C256" s="1">
        <v>99.17</v>
      </c>
      <c r="D256" s="19" t="s">
        <v>69</v>
      </c>
      <c r="E256" s="1">
        <v>11</v>
      </c>
      <c r="F256" s="1">
        <v>97.7</v>
      </c>
      <c r="G256" s="1" t="s">
        <v>51</v>
      </c>
      <c r="H256" s="1">
        <v>2018</v>
      </c>
      <c r="I256" s="1" t="s">
        <v>7</v>
      </c>
      <c r="J256" t="s">
        <v>11</v>
      </c>
    </row>
    <row r="257" spans="1:10" x14ac:dyDescent="0.5">
      <c r="A257" t="s">
        <v>78</v>
      </c>
      <c r="B257" s="1">
        <v>9</v>
      </c>
      <c r="C257" s="1">
        <v>88.88</v>
      </c>
      <c r="D257" t="s">
        <v>69</v>
      </c>
      <c r="E257" s="1">
        <v>10</v>
      </c>
      <c r="F257" s="1">
        <v>89.82</v>
      </c>
      <c r="G257" s="1" t="s">
        <v>51</v>
      </c>
      <c r="H257" s="1">
        <v>2017</v>
      </c>
      <c r="I257" s="1" t="s">
        <v>5</v>
      </c>
      <c r="J257" t="s">
        <v>11</v>
      </c>
    </row>
    <row r="258" spans="1:10" x14ac:dyDescent="0.5">
      <c r="A258" t="s">
        <v>78</v>
      </c>
      <c r="B258" s="1">
        <v>1</v>
      </c>
      <c r="C258" s="1">
        <v>87.62</v>
      </c>
      <c r="D258" t="s">
        <v>93</v>
      </c>
      <c r="E258" s="1">
        <v>6</v>
      </c>
      <c r="F258" s="1">
        <v>98.35</v>
      </c>
      <c r="G258" s="1" t="s">
        <v>100</v>
      </c>
      <c r="H258" s="1">
        <v>2018</v>
      </c>
      <c r="I258" s="1">
        <v>1</v>
      </c>
      <c r="J258" t="s">
        <v>11</v>
      </c>
    </row>
    <row r="259" spans="1:10" x14ac:dyDescent="0.5">
      <c r="A259" t="s">
        <v>78</v>
      </c>
      <c r="B259" s="1">
        <v>10</v>
      </c>
      <c r="C259" s="1">
        <v>100.33</v>
      </c>
      <c r="D259" t="s">
        <v>1</v>
      </c>
      <c r="E259" s="1">
        <v>9</v>
      </c>
      <c r="F259" s="1">
        <v>96.57</v>
      </c>
      <c r="G259" s="1" t="s">
        <v>51</v>
      </c>
      <c r="H259" s="1">
        <v>2018</v>
      </c>
      <c r="I259" s="1" t="s">
        <v>5</v>
      </c>
      <c r="J259" t="s">
        <v>10</v>
      </c>
    </row>
    <row r="260" spans="1:10" x14ac:dyDescent="0.5">
      <c r="A260" s="20" t="s">
        <v>78</v>
      </c>
      <c r="B260" s="1">
        <v>6</v>
      </c>
      <c r="C260" s="1">
        <v>103.66</v>
      </c>
      <c r="D260" t="s">
        <v>53</v>
      </c>
      <c r="E260" s="1">
        <v>0</v>
      </c>
      <c r="F260" s="1">
        <v>79.37</v>
      </c>
      <c r="G260" s="1" t="s">
        <v>103</v>
      </c>
      <c r="H260" s="1">
        <v>2017</v>
      </c>
      <c r="I260" s="1">
        <v>1</v>
      </c>
      <c r="J260" t="s">
        <v>10</v>
      </c>
    </row>
    <row r="261" spans="1:10" x14ac:dyDescent="0.5">
      <c r="A261" t="s">
        <v>78</v>
      </c>
      <c r="B261" s="1">
        <v>6</v>
      </c>
      <c r="C261" s="1">
        <v>92.46</v>
      </c>
      <c r="D261" t="s">
        <v>92</v>
      </c>
      <c r="E261" s="1">
        <v>2</v>
      </c>
      <c r="F261" s="1">
        <v>81.31</v>
      </c>
      <c r="G261" s="1" t="s">
        <v>51</v>
      </c>
      <c r="H261" s="1">
        <v>2018</v>
      </c>
      <c r="I261" s="1">
        <v>1</v>
      </c>
      <c r="J261" t="s">
        <v>10</v>
      </c>
    </row>
    <row r="262" spans="1:10" x14ac:dyDescent="0.5">
      <c r="A262" t="s">
        <v>88</v>
      </c>
      <c r="B262" s="1">
        <v>11</v>
      </c>
      <c r="C262" s="1">
        <v>100.4</v>
      </c>
      <c r="D262" t="s">
        <v>4</v>
      </c>
      <c r="E262" s="1">
        <v>5</v>
      </c>
      <c r="F262" s="1">
        <v>95.75</v>
      </c>
      <c r="G262" s="1" t="s">
        <v>51</v>
      </c>
      <c r="H262" s="1">
        <v>2018</v>
      </c>
      <c r="I262" s="1" t="s">
        <v>6</v>
      </c>
      <c r="J262" t="s">
        <v>10</v>
      </c>
    </row>
    <row r="263" spans="1:10" x14ac:dyDescent="0.5">
      <c r="A263" s="18" t="s">
        <v>54</v>
      </c>
      <c r="B263" s="6">
        <v>10</v>
      </c>
      <c r="C263" s="6">
        <v>99.9</v>
      </c>
      <c r="D263" s="18" t="s">
        <v>45</v>
      </c>
      <c r="E263" s="6">
        <v>7</v>
      </c>
      <c r="F263" s="6">
        <v>95.02</v>
      </c>
      <c r="G263" s="1" t="s">
        <v>47</v>
      </c>
      <c r="H263" s="1">
        <v>2013</v>
      </c>
      <c r="I263" s="1" t="s">
        <v>6</v>
      </c>
      <c r="J263" t="s">
        <v>10</v>
      </c>
    </row>
    <row r="264" spans="1:10" x14ac:dyDescent="0.5">
      <c r="A264" t="s">
        <v>2</v>
      </c>
      <c r="B264" s="1">
        <v>6</v>
      </c>
      <c r="C264" s="1">
        <v>94.93</v>
      </c>
      <c r="D264" t="s">
        <v>27</v>
      </c>
      <c r="E264" s="1">
        <v>0</v>
      </c>
      <c r="F264" s="1">
        <v>79.290000000000006</v>
      </c>
      <c r="G264" s="21" t="s">
        <v>100</v>
      </c>
      <c r="H264" s="22">
        <v>2019</v>
      </c>
      <c r="I264" s="22">
        <v>1</v>
      </c>
      <c r="J264" t="s">
        <v>10</v>
      </c>
    </row>
    <row r="265" spans="1:10" x14ac:dyDescent="0.5">
      <c r="A265" s="18" t="s">
        <v>54</v>
      </c>
      <c r="B265" s="6">
        <v>8</v>
      </c>
      <c r="C265" s="6">
        <v>93.87</v>
      </c>
      <c r="D265" s="18" t="s">
        <v>60</v>
      </c>
      <c r="E265" s="6">
        <v>1</v>
      </c>
      <c r="F265" s="6">
        <v>81.97</v>
      </c>
      <c r="G265" s="1" t="s">
        <v>47</v>
      </c>
      <c r="H265" s="1">
        <v>2013</v>
      </c>
      <c r="I265" s="1" t="s">
        <v>5</v>
      </c>
      <c r="J265" t="s">
        <v>10</v>
      </c>
    </row>
    <row r="266" spans="1:10" x14ac:dyDescent="0.5">
      <c r="A266" s="20" t="s">
        <v>54</v>
      </c>
      <c r="B266" s="1">
        <v>6</v>
      </c>
      <c r="C266" s="1">
        <v>102.45</v>
      </c>
      <c r="D266" t="s">
        <v>49</v>
      </c>
      <c r="E266" s="1">
        <v>2</v>
      </c>
      <c r="F266" s="1">
        <v>85.78</v>
      </c>
      <c r="G266" s="1" t="s">
        <v>103</v>
      </c>
      <c r="H266" s="1">
        <v>2018</v>
      </c>
      <c r="I266" s="1">
        <v>1</v>
      </c>
      <c r="J266" t="s">
        <v>10</v>
      </c>
    </row>
    <row r="267" spans="1:10" x14ac:dyDescent="0.5">
      <c r="A267" s="20" t="s">
        <v>54</v>
      </c>
      <c r="B267" s="17">
        <v>6</v>
      </c>
      <c r="C267" s="17">
        <v>107.89</v>
      </c>
      <c r="D267" s="20" t="s">
        <v>49</v>
      </c>
      <c r="E267" s="17">
        <v>2</v>
      </c>
      <c r="F267" s="17">
        <v>87.36</v>
      </c>
      <c r="G267" s="6" t="s">
        <v>47</v>
      </c>
      <c r="H267" s="6">
        <v>2016</v>
      </c>
      <c r="I267" s="1">
        <v>1</v>
      </c>
      <c r="J267" t="s">
        <v>10</v>
      </c>
    </row>
    <row r="268" spans="1:10" x14ac:dyDescent="0.5">
      <c r="A268" s="20" t="s">
        <v>54</v>
      </c>
      <c r="B268" s="1">
        <v>6</v>
      </c>
      <c r="C268" s="1">
        <v>100.6</v>
      </c>
      <c r="D268" t="s">
        <v>63</v>
      </c>
      <c r="E268" s="1">
        <v>3</v>
      </c>
      <c r="F268" s="1">
        <v>85.52</v>
      </c>
      <c r="G268" s="1" t="s">
        <v>103</v>
      </c>
      <c r="H268" s="1">
        <v>2016</v>
      </c>
      <c r="I268" s="1">
        <v>1</v>
      </c>
      <c r="J268" t="s">
        <v>10</v>
      </c>
    </row>
    <row r="269" spans="1:10" x14ac:dyDescent="0.5">
      <c r="A269" s="8" t="s">
        <v>2</v>
      </c>
      <c r="B269" s="1">
        <v>8</v>
      </c>
      <c r="C269" s="1">
        <v>99</v>
      </c>
      <c r="D269" s="8" t="s">
        <v>80</v>
      </c>
      <c r="E269" s="1">
        <v>3</v>
      </c>
      <c r="F269" s="1">
        <v>100.6</v>
      </c>
      <c r="G269" s="1" t="s">
        <v>51</v>
      </c>
      <c r="H269" s="1">
        <v>2019</v>
      </c>
      <c r="I269" s="1" t="s">
        <v>7</v>
      </c>
      <c r="J269" t="s">
        <v>10</v>
      </c>
    </row>
    <row r="270" spans="1:10" x14ac:dyDescent="0.5">
      <c r="A270" t="s">
        <v>2</v>
      </c>
      <c r="B270" s="1">
        <v>5</v>
      </c>
      <c r="C270" s="1">
        <v>98.03</v>
      </c>
      <c r="D270" t="s">
        <v>80</v>
      </c>
      <c r="E270" s="1">
        <v>8</v>
      </c>
      <c r="F270" s="1">
        <v>95.53</v>
      </c>
      <c r="G270" s="21" t="s">
        <v>100</v>
      </c>
      <c r="H270" s="22">
        <v>2019</v>
      </c>
      <c r="I270" s="1" t="s">
        <v>5</v>
      </c>
      <c r="J270" t="s">
        <v>11</v>
      </c>
    </row>
    <row r="271" spans="1:10" x14ac:dyDescent="0.5">
      <c r="A271" t="s">
        <v>54</v>
      </c>
      <c r="B271" s="1">
        <v>11</v>
      </c>
      <c r="C271" s="1">
        <v>99.63</v>
      </c>
      <c r="D271" t="s">
        <v>55</v>
      </c>
      <c r="E271" s="1">
        <v>4</v>
      </c>
      <c r="F271" s="1">
        <v>94.22</v>
      </c>
      <c r="G271" s="1" t="s">
        <v>77</v>
      </c>
      <c r="H271" s="1">
        <v>2016</v>
      </c>
      <c r="I271" s="1" t="s">
        <v>7</v>
      </c>
      <c r="J271" t="s">
        <v>10</v>
      </c>
    </row>
    <row r="272" spans="1:10" x14ac:dyDescent="0.5">
      <c r="A272" t="s">
        <v>54</v>
      </c>
      <c r="B272" s="1">
        <v>6</v>
      </c>
      <c r="C272" s="1">
        <v>105.69</v>
      </c>
      <c r="D272" t="s">
        <v>65</v>
      </c>
      <c r="E272" s="1">
        <v>4</v>
      </c>
      <c r="F272" s="1">
        <v>92.84</v>
      </c>
      <c r="G272" s="1" t="s">
        <v>77</v>
      </c>
      <c r="H272" s="1">
        <v>2015</v>
      </c>
      <c r="I272" s="1">
        <v>1</v>
      </c>
      <c r="J272" t="s">
        <v>10</v>
      </c>
    </row>
    <row r="273" spans="1:10" x14ac:dyDescent="0.5">
      <c r="A273" s="8" t="s">
        <v>2</v>
      </c>
      <c r="B273" s="1">
        <v>8</v>
      </c>
      <c r="C273" s="1">
        <v>100.53</v>
      </c>
      <c r="D273" s="8" t="s">
        <v>4</v>
      </c>
      <c r="E273" s="1">
        <v>6</v>
      </c>
      <c r="F273" s="1">
        <v>95.08</v>
      </c>
      <c r="G273" s="1" t="s">
        <v>51</v>
      </c>
      <c r="H273" s="1">
        <v>2019</v>
      </c>
      <c r="I273" s="1" t="s">
        <v>5</v>
      </c>
      <c r="J273" t="s">
        <v>10</v>
      </c>
    </row>
    <row r="274" spans="1:10" x14ac:dyDescent="0.5">
      <c r="A274" s="8" t="s">
        <v>2</v>
      </c>
      <c r="B274" s="1">
        <v>8</v>
      </c>
      <c r="C274" s="1">
        <v>106.33</v>
      </c>
      <c r="D274" s="8" t="s">
        <v>4</v>
      </c>
      <c r="E274" s="1">
        <v>5</v>
      </c>
      <c r="F274" s="1">
        <v>98.1</v>
      </c>
      <c r="G274" s="1" t="s">
        <v>29</v>
      </c>
      <c r="H274" s="1">
        <v>2019</v>
      </c>
      <c r="I274" s="1" t="s">
        <v>5</v>
      </c>
      <c r="J274" t="s">
        <v>10</v>
      </c>
    </row>
    <row r="275" spans="1:10" x14ac:dyDescent="0.5">
      <c r="A275" s="20" t="s">
        <v>2</v>
      </c>
      <c r="B275" s="1">
        <v>10</v>
      </c>
      <c r="C275" s="1">
        <v>105.87</v>
      </c>
      <c r="D275" t="s">
        <v>4</v>
      </c>
      <c r="E275" s="1">
        <v>4</v>
      </c>
      <c r="F275" s="1">
        <v>96.94</v>
      </c>
      <c r="G275" s="1" t="s">
        <v>103</v>
      </c>
      <c r="H275" s="1">
        <v>2018</v>
      </c>
      <c r="I275" s="1" t="s">
        <v>5</v>
      </c>
      <c r="J275" t="s">
        <v>10</v>
      </c>
    </row>
    <row r="276" spans="1:10" x14ac:dyDescent="0.5">
      <c r="A276" s="16" t="s">
        <v>54</v>
      </c>
      <c r="B276" s="17">
        <v>6</v>
      </c>
      <c r="C276" s="17">
        <v>106.09</v>
      </c>
      <c r="D276" s="16" t="s">
        <v>67</v>
      </c>
      <c r="E276" s="17">
        <v>0</v>
      </c>
      <c r="F276" s="17">
        <v>82.7</v>
      </c>
      <c r="G276" s="1" t="s">
        <v>47</v>
      </c>
      <c r="H276" s="1">
        <v>2013</v>
      </c>
      <c r="I276" s="1">
        <v>1</v>
      </c>
      <c r="J276" t="s">
        <v>10</v>
      </c>
    </row>
    <row r="277" spans="1:10" x14ac:dyDescent="0.5">
      <c r="A277" t="s">
        <v>54</v>
      </c>
      <c r="B277" s="1">
        <v>10</v>
      </c>
      <c r="C277" s="1">
        <v>98.96</v>
      </c>
      <c r="D277" t="s">
        <v>26</v>
      </c>
      <c r="E277" s="1">
        <v>8</v>
      </c>
      <c r="F277" s="1">
        <v>99.25</v>
      </c>
      <c r="G277" s="1" t="s">
        <v>77</v>
      </c>
      <c r="H277" s="1">
        <v>2016</v>
      </c>
      <c r="I277" s="1" t="s">
        <v>5</v>
      </c>
      <c r="J277" t="s">
        <v>10</v>
      </c>
    </row>
    <row r="278" spans="1:10" x14ac:dyDescent="0.5">
      <c r="A278" s="19" t="s">
        <v>54</v>
      </c>
      <c r="B278" s="1">
        <v>10</v>
      </c>
      <c r="C278" s="1">
        <v>101.82</v>
      </c>
      <c r="D278" t="s">
        <v>26</v>
      </c>
      <c r="E278" s="1">
        <v>6</v>
      </c>
      <c r="F278" s="1">
        <v>100.71</v>
      </c>
      <c r="G278" s="1" t="s">
        <v>77</v>
      </c>
      <c r="H278" s="1">
        <v>2014</v>
      </c>
      <c r="I278" s="1" t="s">
        <v>6</v>
      </c>
      <c r="J278" t="s">
        <v>10</v>
      </c>
    </row>
    <row r="279" spans="1:10" x14ac:dyDescent="0.5">
      <c r="A279" s="20" t="s">
        <v>54</v>
      </c>
      <c r="B279" s="1">
        <v>6</v>
      </c>
      <c r="C279" s="1">
        <v>107.45</v>
      </c>
      <c r="D279" t="s">
        <v>26</v>
      </c>
      <c r="E279" s="1">
        <v>10</v>
      </c>
      <c r="F279" s="1">
        <v>107.63</v>
      </c>
      <c r="G279" s="1" t="s">
        <v>103</v>
      </c>
      <c r="H279" s="1">
        <v>2016</v>
      </c>
      <c r="I279" s="1" t="s">
        <v>5</v>
      </c>
      <c r="J279" t="s">
        <v>11</v>
      </c>
    </row>
    <row r="280" spans="1:10" x14ac:dyDescent="0.5">
      <c r="A280" t="s">
        <v>54</v>
      </c>
      <c r="B280" s="1">
        <v>9</v>
      </c>
      <c r="C280" s="1">
        <v>95.79</v>
      </c>
      <c r="D280" t="s">
        <v>26</v>
      </c>
      <c r="E280" s="1">
        <v>10</v>
      </c>
      <c r="F280" s="1">
        <v>100.55</v>
      </c>
      <c r="G280" s="1" t="s">
        <v>77</v>
      </c>
      <c r="H280" s="1">
        <v>2015</v>
      </c>
      <c r="I280" s="1" t="s">
        <v>6</v>
      </c>
      <c r="J280" t="s">
        <v>11</v>
      </c>
    </row>
    <row r="281" spans="1:10" x14ac:dyDescent="0.5">
      <c r="A281" s="8" t="s">
        <v>2</v>
      </c>
      <c r="B281" s="1">
        <v>6</v>
      </c>
      <c r="C281" s="1">
        <v>92.09</v>
      </c>
      <c r="D281" t="s">
        <v>73</v>
      </c>
      <c r="E281" s="1">
        <v>5</v>
      </c>
      <c r="F281" s="1">
        <v>88.37</v>
      </c>
      <c r="G281" s="1" t="s">
        <v>29</v>
      </c>
      <c r="H281" s="1">
        <v>2019</v>
      </c>
      <c r="I281" s="1">
        <v>1</v>
      </c>
      <c r="J281" t="s">
        <v>10</v>
      </c>
    </row>
    <row r="282" spans="1:10" x14ac:dyDescent="0.5">
      <c r="A282" t="s">
        <v>2</v>
      </c>
      <c r="B282" s="1">
        <v>10</v>
      </c>
      <c r="C282" s="1">
        <v>98.44</v>
      </c>
      <c r="D282" t="s">
        <v>73</v>
      </c>
      <c r="E282" s="1">
        <v>3</v>
      </c>
      <c r="F282" s="1">
        <v>91.6</v>
      </c>
      <c r="G282" s="1" t="s">
        <v>100</v>
      </c>
      <c r="H282" s="1">
        <v>2018</v>
      </c>
      <c r="I282" s="1" t="s">
        <v>5</v>
      </c>
      <c r="J282" t="s">
        <v>10</v>
      </c>
    </row>
    <row r="283" spans="1:10" x14ac:dyDescent="0.5">
      <c r="A283" s="20" t="s">
        <v>54</v>
      </c>
      <c r="B283" s="17">
        <v>10</v>
      </c>
      <c r="C283" s="17">
        <v>104</v>
      </c>
      <c r="D283" s="20" t="s">
        <v>73</v>
      </c>
      <c r="E283" s="17">
        <v>6</v>
      </c>
      <c r="F283" s="17">
        <v>96.8</v>
      </c>
      <c r="G283" s="1" t="s">
        <v>47</v>
      </c>
      <c r="H283" s="6">
        <v>2016</v>
      </c>
      <c r="I283" s="1" t="s">
        <v>5</v>
      </c>
      <c r="J283" t="s">
        <v>10</v>
      </c>
    </row>
    <row r="284" spans="1:10" x14ac:dyDescent="0.5">
      <c r="A284" t="s">
        <v>54</v>
      </c>
      <c r="B284" s="1">
        <v>6</v>
      </c>
      <c r="C284" s="1">
        <v>94.78</v>
      </c>
      <c r="D284" t="s">
        <v>73</v>
      </c>
      <c r="E284" s="1">
        <v>4</v>
      </c>
      <c r="F284" s="1">
        <v>91.35</v>
      </c>
      <c r="G284" s="1" t="s">
        <v>77</v>
      </c>
      <c r="H284" s="1">
        <v>2016</v>
      </c>
      <c r="I284" s="1">
        <v>1</v>
      </c>
      <c r="J284" t="s">
        <v>10</v>
      </c>
    </row>
    <row r="285" spans="1:10" x14ac:dyDescent="0.5">
      <c r="A285" s="19" t="s">
        <v>54</v>
      </c>
      <c r="B285" s="1">
        <v>6</v>
      </c>
      <c r="C285" s="1">
        <v>95.94</v>
      </c>
      <c r="D285" t="s">
        <v>73</v>
      </c>
      <c r="E285" s="1">
        <v>0</v>
      </c>
      <c r="F285" s="1">
        <v>85</v>
      </c>
      <c r="G285" s="1" t="s">
        <v>77</v>
      </c>
      <c r="H285" s="1">
        <v>2014</v>
      </c>
      <c r="I285" s="1">
        <v>1</v>
      </c>
      <c r="J285" t="s">
        <v>10</v>
      </c>
    </row>
    <row r="286" spans="1:10" x14ac:dyDescent="0.5">
      <c r="A286" t="s">
        <v>2</v>
      </c>
      <c r="B286" s="1">
        <v>6</v>
      </c>
      <c r="C286" s="1">
        <v>99.15</v>
      </c>
      <c r="D286" t="s">
        <v>102</v>
      </c>
      <c r="E286" s="1">
        <v>2</v>
      </c>
      <c r="F286" s="1">
        <v>85.16</v>
      </c>
      <c r="G286" s="1" t="s">
        <v>100</v>
      </c>
      <c r="H286" s="1">
        <v>2018</v>
      </c>
      <c r="I286" s="1">
        <v>1</v>
      </c>
      <c r="J286" t="s">
        <v>10</v>
      </c>
    </row>
    <row r="287" spans="1:10" x14ac:dyDescent="0.5">
      <c r="A287" s="19" t="s">
        <v>54</v>
      </c>
      <c r="B287" s="6">
        <v>6</v>
      </c>
      <c r="C287" s="6">
        <v>95.13</v>
      </c>
      <c r="D287" s="19" t="s">
        <v>75</v>
      </c>
      <c r="E287" s="6">
        <v>0</v>
      </c>
      <c r="F287" s="6">
        <v>85.81</v>
      </c>
      <c r="G287" s="1" t="s">
        <v>47</v>
      </c>
      <c r="H287" s="1">
        <v>2015</v>
      </c>
      <c r="I287" s="1">
        <v>1</v>
      </c>
      <c r="J287" t="s">
        <v>10</v>
      </c>
    </row>
    <row r="288" spans="1:10" x14ac:dyDescent="0.5">
      <c r="A288" s="19" t="s">
        <v>54</v>
      </c>
      <c r="B288" s="1">
        <v>8</v>
      </c>
      <c r="C288" s="1">
        <v>118.21</v>
      </c>
      <c r="D288" t="s">
        <v>75</v>
      </c>
      <c r="E288" s="1">
        <v>3</v>
      </c>
      <c r="F288" s="1">
        <v>101.88</v>
      </c>
      <c r="G288" s="1" t="s">
        <v>77</v>
      </c>
      <c r="H288" s="1">
        <v>2014</v>
      </c>
      <c r="I288" s="1" t="s">
        <v>5</v>
      </c>
      <c r="J288" t="s">
        <v>10</v>
      </c>
    </row>
    <row r="289" spans="1:10" x14ac:dyDescent="0.5">
      <c r="A289" s="8" t="s">
        <v>2</v>
      </c>
      <c r="B289" s="1">
        <v>8</v>
      </c>
      <c r="C289" s="1">
        <v>96.97</v>
      </c>
      <c r="D289" s="8" t="s">
        <v>69</v>
      </c>
      <c r="E289" s="1">
        <v>0</v>
      </c>
      <c r="F289" s="1">
        <v>82.61</v>
      </c>
      <c r="G289" s="1" t="s">
        <v>51</v>
      </c>
      <c r="H289" s="1">
        <v>2019</v>
      </c>
      <c r="I289" s="1" t="s">
        <v>6</v>
      </c>
      <c r="J289" t="s">
        <v>10</v>
      </c>
    </row>
    <row r="290" spans="1:10" x14ac:dyDescent="0.5">
      <c r="A290" s="20" t="s">
        <v>2</v>
      </c>
      <c r="B290" s="1">
        <v>10</v>
      </c>
      <c r="C290" s="1">
        <v>102.76</v>
      </c>
      <c r="D290" t="s">
        <v>69</v>
      </c>
      <c r="E290" s="1">
        <v>3</v>
      </c>
      <c r="F290" s="1">
        <v>91.52</v>
      </c>
      <c r="G290" s="1" t="s">
        <v>103</v>
      </c>
      <c r="H290" s="1">
        <v>2018</v>
      </c>
      <c r="I290" s="1" t="s">
        <v>6</v>
      </c>
      <c r="J290" t="s">
        <v>10</v>
      </c>
    </row>
    <row r="291" spans="1:10" x14ac:dyDescent="0.5">
      <c r="A291" s="20" t="s">
        <v>54</v>
      </c>
      <c r="B291" s="17">
        <v>11</v>
      </c>
      <c r="C291" s="17">
        <v>105.92</v>
      </c>
      <c r="D291" s="20" t="s">
        <v>69</v>
      </c>
      <c r="E291" s="17">
        <v>6</v>
      </c>
      <c r="F291" s="17">
        <v>99.82</v>
      </c>
      <c r="G291" s="1" t="s">
        <v>47</v>
      </c>
      <c r="H291" s="6">
        <v>2016</v>
      </c>
      <c r="I291" s="1" t="s">
        <v>6</v>
      </c>
      <c r="J291" t="s">
        <v>10</v>
      </c>
    </row>
    <row r="292" spans="1:10" x14ac:dyDescent="0.5">
      <c r="A292" t="s">
        <v>54</v>
      </c>
      <c r="B292" s="1">
        <v>11</v>
      </c>
      <c r="C292" s="1">
        <v>97.22</v>
      </c>
      <c r="D292" t="s">
        <v>69</v>
      </c>
      <c r="E292" s="1">
        <v>5</v>
      </c>
      <c r="F292" s="1">
        <v>97.75</v>
      </c>
      <c r="G292" s="1" t="s">
        <v>77</v>
      </c>
      <c r="H292" s="1">
        <v>2016</v>
      </c>
      <c r="I292" s="1" t="s">
        <v>6</v>
      </c>
      <c r="J292" t="s">
        <v>10</v>
      </c>
    </row>
    <row r="293" spans="1:10" x14ac:dyDescent="0.5">
      <c r="A293" t="s">
        <v>2</v>
      </c>
      <c r="B293" s="1">
        <v>7</v>
      </c>
      <c r="C293" s="1">
        <v>103.47</v>
      </c>
      <c r="D293" t="s">
        <v>69</v>
      </c>
      <c r="E293" s="1">
        <v>11</v>
      </c>
      <c r="F293" s="1">
        <v>104.42</v>
      </c>
      <c r="G293" s="1" t="s">
        <v>51</v>
      </c>
      <c r="H293" s="1">
        <v>2018</v>
      </c>
      <c r="I293" s="1" t="s">
        <v>6</v>
      </c>
      <c r="J293" t="s">
        <v>11</v>
      </c>
    </row>
    <row r="294" spans="1:10" x14ac:dyDescent="0.5">
      <c r="A294" s="20" t="s">
        <v>54</v>
      </c>
      <c r="B294" s="17">
        <v>9</v>
      </c>
      <c r="C294" s="17">
        <v>104.32</v>
      </c>
      <c r="D294" s="20" t="s">
        <v>50</v>
      </c>
      <c r="E294" s="17">
        <v>11</v>
      </c>
      <c r="F294" s="17">
        <v>105.13</v>
      </c>
      <c r="G294" s="1" t="s">
        <v>47</v>
      </c>
      <c r="H294" s="6">
        <v>2016</v>
      </c>
      <c r="I294" s="1" t="s">
        <v>7</v>
      </c>
      <c r="J294" t="s">
        <v>11</v>
      </c>
    </row>
    <row r="295" spans="1:10" x14ac:dyDescent="0.5">
      <c r="A295" t="s">
        <v>54</v>
      </c>
      <c r="B295" s="1">
        <v>9</v>
      </c>
      <c r="C295" s="1">
        <v>103.02</v>
      </c>
      <c r="D295" s="19" t="s">
        <v>50</v>
      </c>
      <c r="E295" s="1">
        <v>11</v>
      </c>
      <c r="F295" s="1">
        <v>105.08</v>
      </c>
      <c r="G295" s="1" t="s">
        <v>77</v>
      </c>
      <c r="H295" s="1">
        <v>2014</v>
      </c>
      <c r="I295" s="1" t="s">
        <v>7</v>
      </c>
      <c r="J295" t="s">
        <v>11</v>
      </c>
    </row>
    <row r="296" spans="1:10" x14ac:dyDescent="0.5">
      <c r="A296" s="18" t="s">
        <v>54</v>
      </c>
      <c r="B296" s="6">
        <v>3</v>
      </c>
      <c r="C296" s="6">
        <v>101.4</v>
      </c>
      <c r="D296" s="18" t="s">
        <v>50</v>
      </c>
      <c r="E296" s="6">
        <v>10</v>
      </c>
      <c r="F296" s="6">
        <v>109.46</v>
      </c>
      <c r="G296" s="1" t="s">
        <v>47</v>
      </c>
      <c r="H296" s="1">
        <v>2013</v>
      </c>
      <c r="I296" s="1" t="s">
        <v>7</v>
      </c>
      <c r="J296" t="s">
        <v>11</v>
      </c>
    </row>
    <row r="297" spans="1:10" x14ac:dyDescent="0.5">
      <c r="A297" t="s">
        <v>2</v>
      </c>
      <c r="B297" s="1">
        <v>6</v>
      </c>
      <c r="C297" s="1">
        <v>111.41</v>
      </c>
      <c r="D297" t="s">
        <v>93</v>
      </c>
      <c r="E297" s="1">
        <v>1</v>
      </c>
      <c r="F297" s="1">
        <v>90.94</v>
      </c>
      <c r="G297" s="1" t="s">
        <v>51</v>
      </c>
      <c r="H297" s="1">
        <v>2018</v>
      </c>
      <c r="I297" s="1">
        <v>1</v>
      </c>
      <c r="J297" t="s">
        <v>10</v>
      </c>
    </row>
    <row r="298" spans="1:10" x14ac:dyDescent="0.5">
      <c r="A298" s="8" t="s">
        <v>2</v>
      </c>
      <c r="B298" s="1">
        <v>8</v>
      </c>
      <c r="C298" s="1">
        <v>97.41</v>
      </c>
      <c r="D298" s="8" t="s">
        <v>0</v>
      </c>
      <c r="E298" s="1">
        <v>1</v>
      </c>
      <c r="F298" s="1">
        <v>91.18</v>
      </c>
      <c r="G298" s="1" t="s">
        <v>29</v>
      </c>
      <c r="H298" s="1">
        <v>2019</v>
      </c>
      <c r="I298" s="1" t="s">
        <v>7</v>
      </c>
      <c r="J298" t="s">
        <v>10</v>
      </c>
    </row>
    <row r="299" spans="1:10" x14ac:dyDescent="0.5">
      <c r="A299" t="s">
        <v>2</v>
      </c>
      <c r="B299" s="1">
        <v>11</v>
      </c>
      <c r="C299" s="1">
        <v>96.81</v>
      </c>
      <c r="D299" t="s">
        <v>0</v>
      </c>
      <c r="E299" s="1">
        <v>9</v>
      </c>
      <c r="F299" s="1">
        <v>93.91</v>
      </c>
      <c r="G299" s="1" t="s">
        <v>100</v>
      </c>
      <c r="H299" s="1">
        <v>2018</v>
      </c>
      <c r="I299" s="1" t="s">
        <v>6</v>
      </c>
      <c r="J299" t="s">
        <v>10</v>
      </c>
    </row>
    <row r="300" spans="1:10" x14ac:dyDescent="0.5">
      <c r="A300" s="20" t="s">
        <v>2</v>
      </c>
      <c r="B300" s="1">
        <v>11</v>
      </c>
      <c r="C300" s="1">
        <v>97.72</v>
      </c>
      <c r="D300" t="s">
        <v>0</v>
      </c>
      <c r="E300" s="1">
        <v>4</v>
      </c>
      <c r="F300" s="1">
        <v>93.33</v>
      </c>
      <c r="G300" s="1" t="s">
        <v>103</v>
      </c>
      <c r="H300" s="1">
        <v>2018</v>
      </c>
      <c r="I300" s="1" t="s">
        <v>7</v>
      </c>
      <c r="J300" t="s">
        <v>10</v>
      </c>
    </row>
    <row r="301" spans="1:10" x14ac:dyDescent="0.5">
      <c r="A301" t="s">
        <v>54</v>
      </c>
      <c r="B301" s="1">
        <v>8</v>
      </c>
      <c r="C301" s="1">
        <v>105.19</v>
      </c>
      <c r="D301" t="s">
        <v>52</v>
      </c>
      <c r="E301" s="1">
        <v>4</v>
      </c>
      <c r="F301" s="1">
        <v>102.75</v>
      </c>
      <c r="G301" s="1" t="s">
        <v>77</v>
      </c>
      <c r="H301" s="1">
        <v>2015</v>
      </c>
      <c r="I301" s="1" t="s">
        <v>5</v>
      </c>
      <c r="J301" t="s">
        <v>10</v>
      </c>
    </row>
    <row r="302" spans="1:10" x14ac:dyDescent="0.5">
      <c r="A302" s="19" t="s">
        <v>54</v>
      </c>
      <c r="B302" s="6">
        <v>4</v>
      </c>
      <c r="C302" s="6">
        <v>99.02</v>
      </c>
      <c r="D302" s="19" t="s">
        <v>52</v>
      </c>
      <c r="E302" s="6">
        <v>8</v>
      </c>
      <c r="F302" s="6">
        <v>101.82</v>
      </c>
      <c r="G302" s="1" t="s">
        <v>47</v>
      </c>
      <c r="H302" s="1">
        <v>2015</v>
      </c>
      <c r="I302" s="1" t="s">
        <v>5</v>
      </c>
      <c r="J302" t="s">
        <v>11</v>
      </c>
    </row>
    <row r="303" spans="1:10" x14ac:dyDescent="0.5">
      <c r="A303" s="20" t="s">
        <v>54</v>
      </c>
      <c r="B303" s="1">
        <v>7</v>
      </c>
      <c r="C303" s="1">
        <v>93.31</v>
      </c>
      <c r="D303" s="19" t="s">
        <v>52</v>
      </c>
      <c r="E303" s="1">
        <v>8</v>
      </c>
      <c r="F303" s="1">
        <v>91.49</v>
      </c>
      <c r="G303" s="19" t="s">
        <v>103</v>
      </c>
      <c r="H303" s="1">
        <v>2015</v>
      </c>
      <c r="I303" s="1" t="s">
        <v>5</v>
      </c>
      <c r="J303" t="s">
        <v>11</v>
      </c>
    </row>
    <row r="304" spans="1:10" x14ac:dyDescent="0.5">
      <c r="A304" s="8" t="s">
        <v>2</v>
      </c>
      <c r="B304" s="1">
        <v>8</v>
      </c>
      <c r="C304" s="1">
        <v>96.02</v>
      </c>
      <c r="D304" s="8" t="s">
        <v>1</v>
      </c>
      <c r="E304" s="1">
        <v>3</v>
      </c>
      <c r="F304" s="1">
        <v>93.6</v>
      </c>
      <c r="G304" s="1" t="s">
        <v>29</v>
      </c>
      <c r="H304" s="1">
        <v>2019</v>
      </c>
      <c r="I304" s="1" t="s">
        <v>6</v>
      </c>
      <c r="J304" t="s">
        <v>10</v>
      </c>
    </row>
    <row r="305" spans="1:10" x14ac:dyDescent="0.5">
      <c r="A305" t="s">
        <v>2</v>
      </c>
      <c r="B305" s="1">
        <v>6</v>
      </c>
      <c r="C305" s="1">
        <v>98.41</v>
      </c>
      <c r="D305" t="s">
        <v>1</v>
      </c>
      <c r="E305" s="1">
        <v>11</v>
      </c>
      <c r="F305" s="1">
        <v>103.81</v>
      </c>
      <c r="G305" s="1" t="s">
        <v>100</v>
      </c>
      <c r="H305" s="1">
        <v>2018</v>
      </c>
      <c r="I305" s="1" t="s">
        <v>7</v>
      </c>
      <c r="J305" t="s">
        <v>11</v>
      </c>
    </row>
    <row r="306" spans="1:10" x14ac:dyDescent="0.5">
      <c r="A306" s="19" t="s">
        <v>54</v>
      </c>
      <c r="B306" s="1">
        <v>6</v>
      </c>
      <c r="C306" s="1">
        <v>102.18</v>
      </c>
      <c r="D306" s="21" t="s">
        <v>53</v>
      </c>
      <c r="E306" s="1">
        <v>3</v>
      </c>
      <c r="F306" s="1">
        <v>85.72</v>
      </c>
      <c r="G306" s="19" t="s">
        <v>103</v>
      </c>
      <c r="H306" s="1">
        <v>2015</v>
      </c>
      <c r="I306" s="1">
        <v>1</v>
      </c>
      <c r="J306" t="s">
        <v>10</v>
      </c>
    </row>
    <row r="307" spans="1:10" x14ac:dyDescent="0.5">
      <c r="A307" s="8" t="s">
        <v>2</v>
      </c>
      <c r="B307" s="1">
        <v>6</v>
      </c>
      <c r="C307" s="1">
        <v>93.24</v>
      </c>
      <c r="D307" t="s">
        <v>92</v>
      </c>
      <c r="E307" s="1">
        <v>2</v>
      </c>
      <c r="F307" s="1">
        <v>83.49</v>
      </c>
      <c r="G307" s="1" t="s">
        <v>51</v>
      </c>
      <c r="H307" s="1">
        <v>2019</v>
      </c>
      <c r="I307" s="1">
        <v>1</v>
      </c>
      <c r="J307" t="s">
        <v>10</v>
      </c>
    </row>
    <row r="308" spans="1:10" x14ac:dyDescent="0.5">
      <c r="A308" s="19" t="s">
        <v>54</v>
      </c>
      <c r="B308" s="6">
        <v>5</v>
      </c>
      <c r="C308" s="6">
        <v>91.56</v>
      </c>
      <c r="D308" s="19" t="s">
        <v>30</v>
      </c>
      <c r="E308" s="6">
        <v>6</v>
      </c>
      <c r="F308" s="6">
        <v>84.07</v>
      </c>
      <c r="G308" s="1" t="s">
        <v>47</v>
      </c>
      <c r="H308" s="1">
        <v>2014</v>
      </c>
      <c r="I308" s="1">
        <v>1</v>
      </c>
      <c r="J308" t="s">
        <v>11</v>
      </c>
    </row>
    <row r="309" spans="1:10" x14ac:dyDescent="0.5">
      <c r="A309" t="s">
        <v>94</v>
      </c>
      <c r="B309" s="1">
        <v>10</v>
      </c>
      <c r="C309" s="1">
        <v>100.2</v>
      </c>
      <c r="D309" t="s">
        <v>3</v>
      </c>
      <c r="E309" s="1">
        <v>8</v>
      </c>
      <c r="F309" s="1">
        <v>93.96</v>
      </c>
      <c r="G309" s="1" t="s">
        <v>51</v>
      </c>
      <c r="H309" s="1">
        <v>2018</v>
      </c>
      <c r="I309" s="1" t="s">
        <v>5</v>
      </c>
      <c r="J309" t="s">
        <v>10</v>
      </c>
    </row>
    <row r="310" spans="1:10" x14ac:dyDescent="0.5">
      <c r="A310" t="s">
        <v>95</v>
      </c>
      <c r="B310" s="1">
        <v>3</v>
      </c>
      <c r="C310" s="1">
        <v>78.930000000000007</v>
      </c>
      <c r="D310" s="8" t="s">
        <v>3</v>
      </c>
      <c r="E310" s="1">
        <v>6</v>
      </c>
      <c r="F310" s="1">
        <v>97.62</v>
      </c>
      <c r="G310" s="1" t="s">
        <v>51</v>
      </c>
      <c r="H310" s="1">
        <v>2019</v>
      </c>
      <c r="I310" s="1">
        <v>1</v>
      </c>
      <c r="J310" t="s">
        <v>11</v>
      </c>
    </row>
    <row r="311" spans="1:10" x14ac:dyDescent="0.5">
      <c r="A311" t="s">
        <v>96</v>
      </c>
      <c r="B311" s="1">
        <v>0</v>
      </c>
      <c r="C311" s="1">
        <v>84.28</v>
      </c>
      <c r="D311" t="s">
        <v>69</v>
      </c>
      <c r="E311" s="1">
        <v>6</v>
      </c>
      <c r="F311" s="1">
        <v>99.1</v>
      </c>
      <c r="G311" s="1" t="s">
        <v>51</v>
      </c>
      <c r="H311" s="1">
        <v>2018</v>
      </c>
      <c r="I311" s="1">
        <v>1</v>
      </c>
      <c r="J311" t="s">
        <v>11</v>
      </c>
    </row>
    <row r="312" spans="1:10" x14ac:dyDescent="0.5">
      <c r="A312" s="16" t="s">
        <v>46</v>
      </c>
      <c r="B312" s="17">
        <v>1</v>
      </c>
      <c r="C312" s="17">
        <v>80.06</v>
      </c>
      <c r="D312" s="16" t="s">
        <v>45</v>
      </c>
      <c r="E312" s="17">
        <v>6</v>
      </c>
      <c r="F312" s="17">
        <v>103.7</v>
      </c>
      <c r="G312" s="1" t="s">
        <v>47</v>
      </c>
      <c r="H312" s="1">
        <v>2013</v>
      </c>
      <c r="I312" s="1">
        <v>1</v>
      </c>
      <c r="J312" t="s">
        <v>11</v>
      </c>
    </row>
    <row r="313" spans="1:10" x14ac:dyDescent="0.5">
      <c r="A313" s="20" t="s">
        <v>75</v>
      </c>
      <c r="B313" s="1">
        <v>3</v>
      </c>
      <c r="C313" s="1">
        <v>89.98</v>
      </c>
      <c r="D313" s="19" t="s">
        <v>26</v>
      </c>
      <c r="E313" s="1">
        <v>6</v>
      </c>
      <c r="F313" s="1">
        <v>91.89</v>
      </c>
      <c r="G313" s="19" t="s">
        <v>103</v>
      </c>
      <c r="H313" s="1">
        <v>2015</v>
      </c>
      <c r="I313" s="1">
        <v>1</v>
      </c>
      <c r="J313" t="s">
        <v>11</v>
      </c>
    </row>
    <row r="314" spans="1:10" x14ac:dyDescent="0.5">
      <c r="A314" s="19" t="s">
        <v>75</v>
      </c>
      <c r="B314" s="6">
        <v>0</v>
      </c>
      <c r="C314" s="6">
        <v>85.81</v>
      </c>
      <c r="D314" s="19" t="s">
        <v>54</v>
      </c>
      <c r="E314" s="6">
        <v>6</v>
      </c>
      <c r="F314" s="6">
        <v>95.13</v>
      </c>
      <c r="G314" s="1" t="s">
        <v>47</v>
      </c>
      <c r="H314" s="1">
        <v>2015</v>
      </c>
      <c r="I314" s="1">
        <v>1</v>
      </c>
      <c r="J314" t="s">
        <v>11</v>
      </c>
    </row>
    <row r="315" spans="1:10" x14ac:dyDescent="0.5">
      <c r="A315" t="s">
        <v>75</v>
      </c>
      <c r="B315" s="1">
        <v>3</v>
      </c>
      <c r="C315" s="1">
        <v>101.88</v>
      </c>
      <c r="D315" s="19" t="s">
        <v>54</v>
      </c>
      <c r="E315" s="1">
        <v>8</v>
      </c>
      <c r="F315" s="1">
        <v>118.21</v>
      </c>
      <c r="G315" s="1" t="s">
        <v>77</v>
      </c>
      <c r="H315" s="1">
        <v>2014</v>
      </c>
      <c r="I315" s="1" t="s">
        <v>5</v>
      </c>
      <c r="J315" t="s">
        <v>11</v>
      </c>
    </row>
    <row r="316" spans="1:10" x14ac:dyDescent="0.5">
      <c r="A316" t="s">
        <v>75</v>
      </c>
      <c r="B316" s="1">
        <v>2</v>
      </c>
      <c r="C316" s="1">
        <v>79.040000000000006</v>
      </c>
      <c r="D316" t="s">
        <v>69</v>
      </c>
      <c r="E316" s="1">
        <v>6</v>
      </c>
      <c r="F316" s="1">
        <v>89.43</v>
      </c>
      <c r="G316" s="1" t="s">
        <v>77</v>
      </c>
      <c r="H316" s="1">
        <v>2015</v>
      </c>
      <c r="I316" s="1">
        <v>1</v>
      </c>
      <c r="J316" t="s">
        <v>11</v>
      </c>
    </row>
    <row r="317" spans="1:10" x14ac:dyDescent="0.5">
      <c r="A317" s="19" t="s">
        <v>75</v>
      </c>
      <c r="B317" s="6">
        <v>2</v>
      </c>
      <c r="C317" s="6">
        <v>86.28</v>
      </c>
      <c r="D317" s="19" t="s">
        <v>50</v>
      </c>
      <c r="E317" s="6">
        <v>6</v>
      </c>
      <c r="F317" s="6">
        <v>102.85</v>
      </c>
      <c r="G317" s="1" t="s">
        <v>47</v>
      </c>
      <c r="H317" s="1">
        <v>2014</v>
      </c>
      <c r="I317" s="1">
        <v>1</v>
      </c>
      <c r="J317" t="s">
        <v>11</v>
      </c>
    </row>
    <row r="318" spans="1:10" x14ac:dyDescent="0.5">
      <c r="A318" s="16" t="s">
        <v>75</v>
      </c>
      <c r="B318" s="17">
        <v>2</v>
      </c>
      <c r="C318" s="17">
        <v>94.36</v>
      </c>
      <c r="D318" s="16" t="s">
        <v>50</v>
      </c>
      <c r="E318" s="17">
        <v>8</v>
      </c>
      <c r="F318" s="17">
        <v>108.31</v>
      </c>
      <c r="G318" s="1" t="s">
        <v>47</v>
      </c>
      <c r="H318" s="1">
        <v>2013</v>
      </c>
      <c r="I318" s="1" t="s">
        <v>5</v>
      </c>
      <c r="J318" t="s">
        <v>11</v>
      </c>
    </row>
    <row r="319" spans="1:10" x14ac:dyDescent="0.5">
      <c r="A319" s="19" t="s">
        <v>75</v>
      </c>
      <c r="B319" s="1">
        <v>6</v>
      </c>
      <c r="C319" s="1">
        <v>98.61</v>
      </c>
      <c r="D319" t="s">
        <v>68</v>
      </c>
      <c r="E319" s="1">
        <v>2</v>
      </c>
      <c r="F319" s="1">
        <v>92.44</v>
      </c>
      <c r="G319" s="1" t="s">
        <v>77</v>
      </c>
      <c r="H319" s="1">
        <v>2014</v>
      </c>
      <c r="I319" s="1">
        <v>1</v>
      </c>
      <c r="J319" t="s">
        <v>10</v>
      </c>
    </row>
    <row r="320" spans="1:10" x14ac:dyDescent="0.5">
      <c r="A320" s="16" t="s">
        <v>75</v>
      </c>
      <c r="B320" s="17">
        <v>6</v>
      </c>
      <c r="C320" s="17">
        <v>78.23</v>
      </c>
      <c r="D320" s="16" t="s">
        <v>30</v>
      </c>
      <c r="E320" s="17">
        <v>4</v>
      </c>
      <c r="F320" s="17">
        <v>69.900000000000006</v>
      </c>
      <c r="G320" s="1" t="s">
        <v>47</v>
      </c>
      <c r="H320" s="1">
        <v>2013</v>
      </c>
      <c r="I320" s="1">
        <v>1</v>
      </c>
      <c r="J320" t="s">
        <v>10</v>
      </c>
    </row>
    <row r="321" spans="1:10" x14ac:dyDescent="0.5">
      <c r="A321" t="s">
        <v>69</v>
      </c>
      <c r="B321" s="1">
        <v>6</v>
      </c>
      <c r="C321" s="1">
        <v>90.94</v>
      </c>
      <c r="D321" t="s">
        <v>76</v>
      </c>
      <c r="E321" s="1">
        <v>4</v>
      </c>
      <c r="F321" s="1">
        <v>87.12</v>
      </c>
      <c r="G321" s="1" t="s">
        <v>77</v>
      </c>
      <c r="H321" s="1">
        <v>2016</v>
      </c>
      <c r="I321" s="1">
        <v>1</v>
      </c>
      <c r="J321" t="s">
        <v>10</v>
      </c>
    </row>
    <row r="322" spans="1:10" x14ac:dyDescent="0.5">
      <c r="A322" s="8" t="s">
        <v>69</v>
      </c>
      <c r="B322" s="1">
        <v>6</v>
      </c>
      <c r="C322" s="1">
        <v>82.24</v>
      </c>
      <c r="D322" t="s">
        <v>61</v>
      </c>
      <c r="E322" s="1">
        <v>4</v>
      </c>
      <c r="F322" s="1">
        <v>83.8</v>
      </c>
      <c r="G322" s="1" t="s">
        <v>51</v>
      </c>
      <c r="H322" s="1">
        <v>2019</v>
      </c>
      <c r="I322" s="1">
        <v>1</v>
      </c>
      <c r="J322" t="s">
        <v>10</v>
      </c>
    </row>
    <row r="323" spans="1:10" x14ac:dyDescent="0.5">
      <c r="A323" t="s">
        <v>69</v>
      </c>
      <c r="B323" s="1">
        <v>10</v>
      </c>
      <c r="C323" s="1">
        <v>109.83</v>
      </c>
      <c r="D323" t="s">
        <v>61</v>
      </c>
      <c r="E323" s="1">
        <v>2</v>
      </c>
      <c r="F323" s="1">
        <v>109.57</v>
      </c>
      <c r="G323" s="1" t="s">
        <v>77</v>
      </c>
      <c r="H323" s="1">
        <v>2016</v>
      </c>
      <c r="I323" s="1" t="s">
        <v>5</v>
      </c>
      <c r="J323" t="s">
        <v>10</v>
      </c>
    </row>
    <row r="324" spans="1:10" x14ac:dyDescent="0.5">
      <c r="A324" s="20" t="s">
        <v>69</v>
      </c>
      <c r="B324" s="1">
        <v>4</v>
      </c>
      <c r="C324" s="1">
        <v>90.52</v>
      </c>
      <c r="D324" t="s">
        <v>61</v>
      </c>
      <c r="E324" s="1">
        <v>6</v>
      </c>
      <c r="F324" s="1">
        <v>95.11</v>
      </c>
      <c r="G324" s="1" t="s">
        <v>103</v>
      </c>
      <c r="H324" s="1">
        <v>2017</v>
      </c>
      <c r="I324" s="1">
        <v>1</v>
      </c>
      <c r="J324" t="s">
        <v>11</v>
      </c>
    </row>
    <row r="325" spans="1:10" x14ac:dyDescent="0.5">
      <c r="A325" s="8" t="s">
        <v>69</v>
      </c>
      <c r="B325" s="1">
        <v>6</v>
      </c>
      <c r="C325" s="1">
        <v>94.24</v>
      </c>
      <c r="D325" s="8" t="s">
        <v>63</v>
      </c>
      <c r="E325" s="1">
        <v>1</v>
      </c>
      <c r="F325" s="1">
        <v>82.17</v>
      </c>
      <c r="G325" s="1" t="s">
        <v>29</v>
      </c>
      <c r="H325" s="1">
        <v>2019</v>
      </c>
      <c r="I325" s="1">
        <v>1</v>
      </c>
      <c r="J325" t="s">
        <v>10</v>
      </c>
    </row>
    <row r="326" spans="1:10" x14ac:dyDescent="0.5">
      <c r="A326" t="s">
        <v>69</v>
      </c>
      <c r="B326" s="1">
        <v>11</v>
      </c>
      <c r="C326" s="1">
        <v>95.27</v>
      </c>
      <c r="D326" t="s">
        <v>80</v>
      </c>
      <c r="E326" s="1">
        <v>4</v>
      </c>
      <c r="F326" s="1">
        <v>92.68</v>
      </c>
      <c r="G326" s="1" t="s">
        <v>51</v>
      </c>
      <c r="H326" s="1">
        <v>2017</v>
      </c>
      <c r="I326" s="1" t="s">
        <v>6</v>
      </c>
      <c r="J326" t="s">
        <v>10</v>
      </c>
    </row>
    <row r="327" spans="1:10" x14ac:dyDescent="0.5">
      <c r="A327" t="s">
        <v>69</v>
      </c>
      <c r="B327" s="1">
        <v>4</v>
      </c>
      <c r="C327" s="1">
        <v>99.43</v>
      </c>
      <c r="D327" t="s">
        <v>80</v>
      </c>
      <c r="E327" s="1">
        <v>10</v>
      </c>
      <c r="F327" s="1">
        <v>97.7</v>
      </c>
      <c r="G327" s="1" t="s">
        <v>77</v>
      </c>
      <c r="H327" s="1">
        <v>2017</v>
      </c>
      <c r="I327" s="1" t="s">
        <v>5</v>
      </c>
      <c r="J327" t="s">
        <v>11</v>
      </c>
    </row>
    <row r="328" spans="1:10" x14ac:dyDescent="0.5">
      <c r="A328" s="20" t="s">
        <v>69</v>
      </c>
      <c r="B328" s="1">
        <v>6</v>
      </c>
      <c r="C328" s="1">
        <v>96.13</v>
      </c>
      <c r="D328" t="s">
        <v>4</v>
      </c>
      <c r="E328" s="1">
        <v>10</v>
      </c>
      <c r="F328" s="1">
        <v>103.93</v>
      </c>
      <c r="G328" s="1" t="s">
        <v>103</v>
      </c>
      <c r="H328" s="1">
        <v>2016</v>
      </c>
      <c r="I328" s="1" t="s">
        <v>5</v>
      </c>
      <c r="J328" t="s">
        <v>11</v>
      </c>
    </row>
    <row r="329" spans="1:10" x14ac:dyDescent="0.5">
      <c r="A329" s="19" t="s">
        <v>69</v>
      </c>
      <c r="B329" s="6">
        <v>8</v>
      </c>
      <c r="C329" s="6">
        <v>96.78</v>
      </c>
      <c r="D329" s="19" t="s">
        <v>26</v>
      </c>
      <c r="E329" s="6">
        <v>6</v>
      </c>
      <c r="F329" s="6">
        <v>97.02</v>
      </c>
      <c r="G329" s="1" t="s">
        <v>47</v>
      </c>
      <c r="H329" s="1">
        <v>2015</v>
      </c>
      <c r="I329" s="1" t="s">
        <v>5</v>
      </c>
      <c r="J329" t="s">
        <v>10</v>
      </c>
    </row>
    <row r="330" spans="1:10" x14ac:dyDescent="0.5">
      <c r="A330" s="8" t="s">
        <v>69</v>
      </c>
      <c r="B330" s="1">
        <v>4</v>
      </c>
      <c r="C330" s="1">
        <v>90.39</v>
      </c>
      <c r="D330" s="8" t="s">
        <v>26</v>
      </c>
      <c r="E330" s="1">
        <v>8</v>
      </c>
      <c r="F330" s="1">
        <v>93.09</v>
      </c>
      <c r="G330" s="1" t="s">
        <v>29</v>
      </c>
      <c r="H330" s="1">
        <v>2019</v>
      </c>
      <c r="I330" s="1" t="s">
        <v>5</v>
      </c>
      <c r="J330" t="s">
        <v>11</v>
      </c>
    </row>
    <row r="331" spans="1:10" x14ac:dyDescent="0.5">
      <c r="A331" t="s">
        <v>69</v>
      </c>
      <c r="B331" s="1">
        <v>2</v>
      </c>
      <c r="C331" s="1">
        <v>88.27</v>
      </c>
      <c r="D331" t="s">
        <v>26</v>
      </c>
      <c r="E331" s="1">
        <v>8</v>
      </c>
      <c r="F331" s="1">
        <v>94.85</v>
      </c>
      <c r="G331" s="1" t="s">
        <v>77</v>
      </c>
      <c r="H331" s="1">
        <v>2015</v>
      </c>
      <c r="I331" s="1" t="s">
        <v>5</v>
      </c>
      <c r="J331" t="s">
        <v>11</v>
      </c>
    </row>
    <row r="332" spans="1:10" x14ac:dyDescent="0.5">
      <c r="A332" s="20" t="s">
        <v>69</v>
      </c>
      <c r="B332" s="1">
        <v>5</v>
      </c>
      <c r="C332" s="1">
        <v>98.06</v>
      </c>
      <c r="D332" s="19" t="s">
        <v>26</v>
      </c>
      <c r="E332" s="1">
        <v>8</v>
      </c>
      <c r="F332" s="1">
        <v>99.33</v>
      </c>
      <c r="G332" s="19" t="s">
        <v>103</v>
      </c>
      <c r="H332" s="1">
        <v>2015</v>
      </c>
      <c r="I332" s="1" t="s">
        <v>5</v>
      </c>
      <c r="J332" t="s">
        <v>11</v>
      </c>
    </row>
    <row r="333" spans="1:10" x14ac:dyDescent="0.5">
      <c r="A333" t="s">
        <v>69</v>
      </c>
      <c r="B333" s="1">
        <v>7</v>
      </c>
      <c r="C333" s="1">
        <v>87.86</v>
      </c>
      <c r="D333" s="19" t="s">
        <v>26</v>
      </c>
      <c r="E333" s="1">
        <v>8</v>
      </c>
      <c r="F333" s="1">
        <v>93.83</v>
      </c>
      <c r="G333" s="1" t="s">
        <v>77</v>
      </c>
      <c r="H333" s="1">
        <v>2014</v>
      </c>
      <c r="I333" s="1" t="s">
        <v>5</v>
      </c>
      <c r="J333" t="s">
        <v>11</v>
      </c>
    </row>
    <row r="334" spans="1:10" x14ac:dyDescent="0.5">
      <c r="A334" t="s">
        <v>69</v>
      </c>
      <c r="B334" s="1">
        <v>6</v>
      </c>
      <c r="C334" s="1">
        <v>100.37</v>
      </c>
      <c r="D334" t="s">
        <v>84</v>
      </c>
      <c r="E334" s="1">
        <v>2</v>
      </c>
      <c r="F334" s="1">
        <v>89.9</v>
      </c>
      <c r="G334" s="1" t="s">
        <v>100</v>
      </c>
      <c r="H334" s="1">
        <v>2018</v>
      </c>
      <c r="I334" s="1">
        <v>1</v>
      </c>
      <c r="J334" t="s">
        <v>10</v>
      </c>
    </row>
    <row r="335" spans="1:10" x14ac:dyDescent="0.5">
      <c r="A335" s="20" t="s">
        <v>69</v>
      </c>
      <c r="B335" s="1">
        <v>10</v>
      </c>
      <c r="C335" s="1">
        <v>93.66</v>
      </c>
      <c r="D335" t="s">
        <v>73</v>
      </c>
      <c r="E335" s="1">
        <v>3</v>
      </c>
      <c r="F335" s="1">
        <v>90.84</v>
      </c>
      <c r="G335" s="1" t="s">
        <v>103</v>
      </c>
      <c r="H335" s="1">
        <v>2018</v>
      </c>
      <c r="I335" s="1" t="s">
        <v>5</v>
      </c>
      <c r="J335" t="s">
        <v>10</v>
      </c>
    </row>
    <row r="336" spans="1:10" x14ac:dyDescent="0.5">
      <c r="A336" t="s">
        <v>69</v>
      </c>
      <c r="B336" s="1">
        <v>5</v>
      </c>
      <c r="C336" s="1">
        <v>90.84</v>
      </c>
      <c r="D336" t="s">
        <v>73</v>
      </c>
      <c r="E336" s="1">
        <v>6</v>
      </c>
      <c r="F336" s="1">
        <v>86.03</v>
      </c>
      <c r="G336" s="21" t="s">
        <v>100</v>
      </c>
      <c r="H336" s="22">
        <v>2019</v>
      </c>
      <c r="I336" s="22">
        <v>1</v>
      </c>
      <c r="J336" t="s">
        <v>11</v>
      </c>
    </row>
    <row r="337" spans="1:10" x14ac:dyDescent="0.5">
      <c r="A337" s="19" t="s">
        <v>69</v>
      </c>
      <c r="B337" s="6">
        <v>6</v>
      </c>
      <c r="C337" s="6">
        <v>92.85</v>
      </c>
      <c r="D337" s="19" t="s">
        <v>74</v>
      </c>
      <c r="E337" s="6">
        <v>1</v>
      </c>
      <c r="F337" s="6">
        <v>84.7</v>
      </c>
      <c r="G337" s="1" t="s">
        <v>47</v>
      </c>
      <c r="H337" s="1">
        <v>2015</v>
      </c>
      <c r="I337" s="1">
        <v>1</v>
      </c>
      <c r="J337" t="s">
        <v>10</v>
      </c>
    </row>
    <row r="338" spans="1:10" x14ac:dyDescent="0.5">
      <c r="A338" s="19" t="s">
        <v>69</v>
      </c>
      <c r="B338" s="6">
        <v>6</v>
      </c>
      <c r="C338" s="6">
        <v>94.93</v>
      </c>
      <c r="D338" s="19" t="s">
        <v>74</v>
      </c>
      <c r="E338" s="6">
        <v>0</v>
      </c>
      <c r="F338" s="6">
        <v>72.52</v>
      </c>
      <c r="G338" s="1" t="s">
        <v>47</v>
      </c>
      <c r="H338" s="1">
        <v>2014</v>
      </c>
      <c r="I338" s="1">
        <v>1</v>
      </c>
      <c r="J338" t="s">
        <v>10</v>
      </c>
    </row>
    <row r="339" spans="1:10" x14ac:dyDescent="0.5">
      <c r="A339" s="19" t="s">
        <v>69</v>
      </c>
      <c r="B339" s="1">
        <v>6</v>
      </c>
      <c r="C339" s="1">
        <v>87.61</v>
      </c>
      <c r="D339" t="s">
        <v>102</v>
      </c>
      <c r="E339" s="1">
        <v>1</v>
      </c>
      <c r="F339" s="1">
        <v>77.73</v>
      </c>
      <c r="G339" s="19" t="s">
        <v>103</v>
      </c>
      <c r="H339" s="1">
        <v>2015</v>
      </c>
      <c r="I339" s="1">
        <v>1</v>
      </c>
      <c r="J339" t="s">
        <v>10</v>
      </c>
    </row>
    <row r="340" spans="1:10" x14ac:dyDescent="0.5">
      <c r="A340" s="19" t="s">
        <v>69</v>
      </c>
      <c r="B340" s="1">
        <v>11</v>
      </c>
      <c r="C340" s="1">
        <v>97.7</v>
      </c>
      <c r="D340" t="s">
        <v>78</v>
      </c>
      <c r="E340" s="1">
        <v>8</v>
      </c>
      <c r="F340" s="1">
        <v>99.17</v>
      </c>
      <c r="G340" s="1" t="s">
        <v>51</v>
      </c>
      <c r="H340" s="1">
        <v>2018</v>
      </c>
      <c r="I340" s="1" t="s">
        <v>7</v>
      </c>
      <c r="J340" t="s">
        <v>10</v>
      </c>
    </row>
    <row r="341" spans="1:10" x14ac:dyDescent="0.5">
      <c r="A341" t="s">
        <v>69</v>
      </c>
      <c r="B341" s="1">
        <v>10</v>
      </c>
      <c r="C341" s="1">
        <v>89.82</v>
      </c>
      <c r="D341" t="s">
        <v>78</v>
      </c>
      <c r="E341" s="1">
        <v>9</v>
      </c>
      <c r="F341" s="1">
        <v>88.88</v>
      </c>
      <c r="G341" s="1" t="s">
        <v>51</v>
      </c>
      <c r="H341" s="1">
        <v>2017</v>
      </c>
      <c r="I341" s="1" t="s">
        <v>5</v>
      </c>
      <c r="J341" t="s">
        <v>10</v>
      </c>
    </row>
    <row r="342" spans="1:10" x14ac:dyDescent="0.5">
      <c r="A342" s="19" t="s">
        <v>69</v>
      </c>
      <c r="B342" s="1">
        <v>11</v>
      </c>
      <c r="C342" s="1">
        <v>104.42</v>
      </c>
      <c r="D342" t="s">
        <v>2</v>
      </c>
      <c r="E342" s="1">
        <v>7</v>
      </c>
      <c r="F342" s="1">
        <v>103.47</v>
      </c>
      <c r="G342" s="1" t="s">
        <v>51</v>
      </c>
      <c r="H342" s="1">
        <v>2018</v>
      </c>
      <c r="I342" s="1" t="s">
        <v>6</v>
      </c>
      <c r="J342" t="s">
        <v>10</v>
      </c>
    </row>
    <row r="343" spans="1:10" x14ac:dyDescent="0.5">
      <c r="A343" s="8" t="s">
        <v>69</v>
      </c>
      <c r="B343" s="1">
        <v>0</v>
      </c>
      <c r="C343" s="1">
        <v>82.61</v>
      </c>
      <c r="D343" s="8" t="s">
        <v>2</v>
      </c>
      <c r="E343" s="1">
        <v>8</v>
      </c>
      <c r="F343" s="1">
        <v>96.97</v>
      </c>
      <c r="G343" s="1" t="s">
        <v>51</v>
      </c>
      <c r="H343" s="1">
        <v>2019</v>
      </c>
      <c r="I343" s="1" t="s">
        <v>6</v>
      </c>
      <c r="J343" t="s">
        <v>11</v>
      </c>
    </row>
    <row r="344" spans="1:10" x14ac:dyDescent="0.5">
      <c r="A344" s="20" t="s">
        <v>69</v>
      </c>
      <c r="B344" s="1">
        <v>3</v>
      </c>
      <c r="C344" s="1">
        <v>91.52</v>
      </c>
      <c r="D344" t="s">
        <v>2</v>
      </c>
      <c r="E344" s="1">
        <v>10</v>
      </c>
      <c r="F344" s="1">
        <v>102.76</v>
      </c>
      <c r="G344" s="1" t="s">
        <v>103</v>
      </c>
      <c r="H344" s="1">
        <v>2018</v>
      </c>
      <c r="I344" s="1" t="s">
        <v>6</v>
      </c>
      <c r="J344" t="s">
        <v>11</v>
      </c>
    </row>
    <row r="345" spans="1:10" x14ac:dyDescent="0.5">
      <c r="A345" s="20" t="s">
        <v>69</v>
      </c>
      <c r="B345" s="17">
        <v>6</v>
      </c>
      <c r="C345" s="17">
        <v>99.82</v>
      </c>
      <c r="D345" s="20" t="s">
        <v>54</v>
      </c>
      <c r="E345" s="17">
        <v>11</v>
      </c>
      <c r="F345" s="17">
        <v>105.92</v>
      </c>
      <c r="G345" s="1" t="s">
        <v>47</v>
      </c>
      <c r="H345" s="6">
        <v>2016</v>
      </c>
      <c r="I345" s="1" t="s">
        <v>6</v>
      </c>
      <c r="J345" t="s">
        <v>11</v>
      </c>
    </row>
    <row r="346" spans="1:10" x14ac:dyDescent="0.5">
      <c r="A346" t="s">
        <v>69</v>
      </c>
      <c r="B346" s="1">
        <v>5</v>
      </c>
      <c r="C346" s="1">
        <v>97.75</v>
      </c>
      <c r="D346" t="s">
        <v>54</v>
      </c>
      <c r="E346" s="1">
        <v>11</v>
      </c>
      <c r="F346" s="1">
        <v>97.22</v>
      </c>
      <c r="G346" s="1" t="s">
        <v>77</v>
      </c>
      <c r="H346" s="1">
        <v>2016</v>
      </c>
      <c r="I346" s="1" t="s">
        <v>6</v>
      </c>
      <c r="J346" t="s">
        <v>11</v>
      </c>
    </row>
    <row r="347" spans="1:10" x14ac:dyDescent="0.5">
      <c r="A347" t="s">
        <v>69</v>
      </c>
      <c r="B347" s="1">
        <v>6</v>
      </c>
      <c r="C347" s="1">
        <v>99.1</v>
      </c>
      <c r="D347" t="s">
        <v>96</v>
      </c>
      <c r="E347" s="1">
        <v>0</v>
      </c>
      <c r="F347" s="1">
        <v>84.28</v>
      </c>
      <c r="G347" s="1" t="s">
        <v>51</v>
      </c>
      <c r="H347" s="1">
        <v>2018</v>
      </c>
      <c r="I347" s="1">
        <v>1</v>
      </c>
      <c r="J347" t="s">
        <v>10</v>
      </c>
    </row>
    <row r="348" spans="1:10" x14ac:dyDescent="0.5">
      <c r="A348" t="s">
        <v>69</v>
      </c>
      <c r="B348" s="1">
        <v>6</v>
      </c>
      <c r="C348" s="1">
        <v>89.43</v>
      </c>
      <c r="D348" t="s">
        <v>75</v>
      </c>
      <c r="E348" s="1">
        <v>2</v>
      </c>
      <c r="F348" s="1">
        <v>79.040000000000006</v>
      </c>
      <c r="G348" s="1" t="s">
        <v>77</v>
      </c>
      <c r="H348" s="1">
        <v>2015</v>
      </c>
      <c r="I348" s="1">
        <v>1</v>
      </c>
      <c r="J348" t="s">
        <v>10</v>
      </c>
    </row>
    <row r="349" spans="1:10" x14ac:dyDescent="0.5">
      <c r="A349" t="s">
        <v>69</v>
      </c>
      <c r="B349" s="1">
        <v>8</v>
      </c>
      <c r="C349" s="1">
        <v>99.74</v>
      </c>
      <c r="D349" t="s">
        <v>50</v>
      </c>
      <c r="E349" s="1">
        <v>11</v>
      </c>
      <c r="F349" s="1">
        <v>98.88</v>
      </c>
      <c r="G349" s="1" t="s">
        <v>51</v>
      </c>
      <c r="H349" s="1">
        <v>2017</v>
      </c>
      <c r="I349" s="1" t="s">
        <v>7</v>
      </c>
      <c r="J349" t="s">
        <v>11</v>
      </c>
    </row>
    <row r="350" spans="1:10" x14ac:dyDescent="0.5">
      <c r="A350" s="19" t="s">
        <v>69</v>
      </c>
      <c r="B350" s="6">
        <v>7</v>
      </c>
      <c r="C350" s="6">
        <v>94.72</v>
      </c>
      <c r="D350" s="19" t="s">
        <v>50</v>
      </c>
      <c r="E350" s="6">
        <v>10</v>
      </c>
      <c r="F350" s="6">
        <v>98.32</v>
      </c>
      <c r="G350" s="1" t="s">
        <v>47</v>
      </c>
      <c r="H350" s="1">
        <v>2015</v>
      </c>
      <c r="I350" s="1" t="s">
        <v>6</v>
      </c>
      <c r="J350" t="s">
        <v>11</v>
      </c>
    </row>
    <row r="351" spans="1:10" x14ac:dyDescent="0.5">
      <c r="A351" t="s">
        <v>69</v>
      </c>
      <c r="B351" s="1">
        <v>10</v>
      </c>
      <c r="C351" s="1">
        <v>101.91</v>
      </c>
      <c r="D351" t="s">
        <v>93</v>
      </c>
      <c r="E351" s="1">
        <v>4</v>
      </c>
      <c r="F351" s="1">
        <v>87.71</v>
      </c>
      <c r="G351" s="1" t="s">
        <v>100</v>
      </c>
      <c r="H351" s="1">
        <v>2018</v>
      </c>
      <c r="I351" s="1" t="s">
        <v>5</v>
      </c>
      <c r="J351" t="s">
        <v>10</v>
      </c>
    </row>
    <row r="352" spans="1:10" x14ac:dyDescent="0.5">
      <c r="A352" s="8" t="s">
        <v>69</v>
      </c>
      <c r="B352" s="1">
        <v>8</v>
      </c>
      <c r="C352" s="1">
        <v>94.91</v>
      </c>
      <c r="D352" s="8" t="s">
        <v>0</v>
      </c>
      <c r="E352" s="1">
        <v>6</v>
      </c>
      <c r="F352" s="1">
        <v>94.4</v>
      </c>
      <c r="G352" s="1" t="s">
        <v>51</v>
      </c>
      <c r="H352" s="1">
        <v>2019</v>
      </c>
      <c r="I352" s="1" t="s">
        <v>5</v>
      </c>
      <c r="J352" t="s">
        <v>10</v>
      </c>
    </row>
    <row r="353" spans="1:10" x14ac:dyDescent="0.5">
      <c r="A353" s="19" t="s">
        <v>69</v>
      </c>
      <c r="B353" s="1">
        <v>10</v>
      </c>
      <c r="C353" s="1">
        <v>101.91</v>
      </c>
      <c r="D353" t="s">
        <v>0</v>
      </c>
      <c r="E353" s="1">
        <v>4</v>
      </c>
      <c r="F353" s="1">
        <v>97.16</v>
      </c>
      <c r="G353" s="1" t="s">
        <v>51</v>
      </c>
      <c r="H353" s="1">
        <v>2018</v>
      </c>
      <c r="I353" s="1" t="s">
        <v>5</v>
      </c>
      <c r="J353" t="s">
        <v>10</v>
      </c>
    </row>
    <row r="354" spans="1:10" x14ac:dyDescent="0.5">
      <c r="A354" t="s">
        <v>69</v>
      </c>
      <c r="B354" s="1">
        <v>6</v>
      </c>
      <c r="C354" s="1">
        <v>100.24</v>
      </c>
      <c r="D354" t="s">
        <v>70</v>
      </c>
      <c r="E354" s="1">
        <v>0</v>
      </c>
      <c r="F354" s="1">
        <v>98.76</v>
      </c>
      <c r="G354" s="1" t="s">
        <v>77</v>
      </c>
      <c r="H354" s="1">
        <v>2017</v>
      </c>
      <c r="I354" s="1">
        <v>1</v>
      </c>
      <c r="J354" t="s">
        <v>10</v>
      </c>
    </row>
    <row r="355" spans="1:10" x14ac:dyDescent="0.5">
      <c r="A355" t="s">
        <v>69</v>
      </c>
      <c r="B355" s="1">
        <v>6</v>
      </c>
      <c r="C355" s="1">
        <v>87.82</v>
      </c>
      <c r="D355" t="s">
        <v>70</v>
      </c>
      <c r="E355" s="1">
        <v>2</v>
      </c>
      <c r="F355" s="1">
        <v>76.59</v>
      </c>
      <c r="G355" s="1" t="s">
        <v>51</v>
      </c>
      <c r="H355" s="1">
        <v>2017</v>
      </c>
      <c r="I355" s="1">
        <v>1</v>
      </c>
      <c r="J355" t="s">
        <v>10</v>
      </c>
    </row>
    <row r="356" spans="1:10" x14ac:dyDescent="0.5">
      <c r="A356" s="20" t="s">
        <v>69</v>
      </c>
      <c r="B356" s="17">
        <v>10</v>
      </c>
      <c r="C356" s="17">
        <v>95.6</v>
      </c>
      <c r="D356" s="20" t="s">
        <v>70</v>
      </c>
      <c r="E356" s="17">
        <v>4</v>
      </c>
      <c r="F356" s="17">
        <v>91.17</v>
      </c>
      <c r="G356" s="6" t="s">
        <v>47</v>
      </c>
      <c r="H356" s="6">
        <v>2016</v>
      </c>
      <c r="I356" s="1" t="s">
        <v>5</v>
      </c>
      <c r="J356" t="s">
        <v>10</v>
      </c>
    </row>
    <row r="357" spans="1:10" x14ac:dyDescent="0.5">
      <c r="A357" t="s">
        <v>69</v>
      </c>
      <c r="B357" s="1">
        <v>8</v>
      </c>
      <c r="C357" s="1">
        <v>101.04</v>
      </c>
      <c r="D357" t="s">
        <v>1</v>
      </c>
      <c r="E357" s="1">
        <v>11</v>
      </c>
      <c r="F357" s="1">
        <v>95.79</v>
      </c>
      <c r="G357" s="1" t="s">
        <v>100</v>
      </c>
      <c r="H357" s="1">
        <v>2018</v>
      </c>
      <c r="I357" s="1" t="s">
        <v>6</v>
      </c>
      <c r="J357" t="s">
        <v>11</v>
      </c>
    </row>
    <row r="358" spans="1:10" x14ac:dyDescent="0.5">
      <c r="A358" s="20" t="s">
        <v>69</v>
      </c>
      <c r="B358" s="17">
        <v>6</v>
      </c>
      <c r="C358" s="17">
        <v>99.61</v>
      </c>
      <c r="D358" s="20" t="s">
        <v>3</v>
      </c>
      <c r="E358" s="17">
        <v>2</v>
      </c>
      <c r="F358" s="17">
        <v>92</v>
      </c>
      <c r="G358" s="1" t="s">
        <v>47</v>
      </c>
      <c r="H358" s="6">
        <v>2016</v>
      </c>
      <c r="I358" s="1">
        <v>1</v>
      </c>
      <c r="J358" t="s">
        <v>10</v>
      </c>
    </row>
    <row r="359" spans="1:10" x14ac:dyDescent="0.5">
      <c r="A359" s="19" t="s">
        <v>69</v>
      </c>
      <c r="B359" s="6">
        <v>6</v>
      </c>
      <c r="C359" s="6">
        <v>90.94</v>
      </c>
      <c r="D359" s="19" t="s">
        <v>66</v>
      </c>
      <c r="E359" s="6">
        <v>8</v>
      </c>
      <c r="F359" s="6">
        <v>90.61</v>
      </c>
      <c r="G359" s="1" t="s">
        <v>47</v>
      </c>
      <c r="H359" s="1">
        <v>2014</v>
      </c>
      <c r="I359" s="1" t="s">
        <v>5</v>
      </c>
      <c r="J359" t="s">
        <v>11</v>
      </c>
    </row>
    <row r="360" spans="1:10" x14ac:dyDescent="0.5">
      <c r="A360" s="20" t="s">
        <v>69</v>
      </c>
      <c r="B360" s="1">
        <v>6</v>
      </c>
      <c r="C360" s="1">
        <v>94.77</v>
      </c>
      <c r="D360" t="s">
        <v>111</v>
      </c>
      <c r="E360" s="1">
        <v>3</v>
      </c>
      <c r="F360" s="1">
        <v>86.59</v>
      </c>
      <c r="G360" s="1" t="s">
        <v>103</v>
      </c>
      <c r="H360" s="1">
        <v>2018</v>
      </c>
      <c r="I360" s="1">
        <v>1</v>
      </c>
      <c r="J360" t="s">
        <v>10</v>
      </c>
    </row>
    <row r="361" spans="1:10" x14ac:dyDescent="0.5">
      <c r="A361" s="20" t="s">
        <v>69</v>
      </c>
      <c r="B361" s="1">
        <v>6</v>
      </c>
      <c r="C361" s="1">
        <v>96.53</v>
      </c>
      <c r="D361" t="s">
        <v>30</v>
      </c>
      <c r="E361" s="1">
        <v>1</v>
      </c>
      <c r="F361" s="1">
        <v>81.09</v>
      </c>
      <c r="G361" s="1" t="s">
        <v>103</v>
      </c>
      <c r="H361" s="1">
        <v>2016</v>
      </c>
      <c r="I361" s="1">
        <v>1</v>
      </c>
      <c r="J361" t="s">
        <v>10</v>
      </c>
    </row>
    <row r="362" spans="1:10" x14ac:dyDescent="0.5">
      <c r="A362" s="19" t="s">
        <v>69</v>
      </c>
      <c r="B362" s="1">
        <v>6</v>
      </c>
      <c r="C362" s="1">
        <v>97.08</v>
      </c>
      <c r="D362" t="s">
        <v>30</v>
      </c>
      <c r="E362" s="1">
        <v>1</v>
      </c>
      <c r="F362" s="1">
        <v>84.35</v>
      </c>
      <c r="G362" s="1" t="s">
        <v>77</v>
      </c>
      <c r="H362" s="1">
        <v>2014</v>
      </c>
      <c r="I362" s="1">
        <v>1</v>
      </c>
      <c r="J362" t="s">
        <v>10</v>
      </c>
    </row>
    <row r="363" spans="1:10" x14ac:dyDescent="0.5">
      <c r="A363" s="19" t="s">
        <v>50</v>
      </c>
      <c r="B363" s="6">
        <v>11</v>
      </c>
      <c r="C363" s="6">
        <v>99.63</v>
      </c>
      <c r="D363" s="19" t="s">
        <v>45</v>
      </c>
      <c r="E363" s="6">
        <v>3</v>
      </c>
      <c r="F363" s="6">
        <v>94.25</v>
      </c>
      <c r="G363" s="1" t="s">
        <v>47</v>
      </c>
      <c r="H363" s="1">
        <v>2015</v>
      </c>
      <c r="I363" s="1" t="s">
        <v>7</v>
      </c>
      <c r="J363" t="s">
        <v>10</v>
      </c>
    </row>
    <row r="364" spans="1:10" x14ac:dyDescent="0.5">
      <c r="A364" s="20" t="s">
        <v>50</v>
      </c>
      <c r="B364" s="1">
        <v>9</v>
      </c>
      <c r="C364" s="1">
        <v>107.57</v>
      </c>
      <c r="D364" t="s">
        <v>45</v>
      </c>
      <c r="E364" s="1">
        <v>10</v>
      </c>
      <c r="F364" s="1">
        <v>101.71</v>
      </c>
      <c r="G364" s="1" t="s">
        <v>103</v>
      </c>
      <c r="H364" s="1">
        <v>2016</v>
      </c>
      <c r="I364" s="1" t="s">
        <v>5</v>
      </c>
      <c r="J364" t="s">
        <v>11</v>
      </c>
    </row>
    <row r="365" spans="1:10" x14ac:dyDescent="0.5">
      <c r="A365" s="20" t="s">
        <v>50</v>
      </c>
      <c r="B365" s="1">
        <v>9</v>
      </c>
      <c r="C365" s="1">
        <v>99.57</v>
      </c>
      <c r="D365" s="19" t="s">
        <v>45</v>
      </c>
      <c r="E365" s="1">
        <v>10</v>
      </c>
      <c r="F365" s="1">
        <v>100.56</v>
      </c>
      <c r="G365" s="19" t="s">
        <v>103</v>
      </c>
      <c r="H365" s="1">
        <v>2015</v>
      </c>
      <c r="I365" s="1" t="s">
        <v>6</v>
      </c>
      <c r="J365" t="s">
        <v>11</v>
      </c>
    </row>
    <row r="366" spans="1:10" x14ac:dyDescent="0.5">
      <c r="A366" s="19" t="s">
        <v>50</v>
      </c>
      <c r="B366" s="6">
        <v>6</v>
      </c>
      <c r="C366" s="6">
        <v>100.34</v>
      </c>
      <c r="D366" s="19" t="s">
        <v>60</v>
      </c>
      <c r="E366" s="6">
        <v>0</v>
      </c>
      <c r="F366" s="6">
        <v>86.02</v>
      </c>
      <c r="G366" s="1" t="s">
        <v>47</v>
      </c>
      <c r="H366" s="1">
        <v>2015</v>
      </c>
      <c r="I366" s="1">
        <v>1</v>
      </c>
      <c r="J366" t="s">
        <v>10</v>
      </c>
    </row>
    <row r="367" spans="1:10" x14ac:dyDescent="0.5">
      <c r="A367" t="s">
        <v>50</v>
      </c>
      <c r="B367" s="1">
        <v>6</v>
      </c>
      <c r="C367" s="1">
        <v>98.01</v>
      </c>
      <c r="D367" t="s">
        <v>49</v>
      </c>
      <c r="E367" s="1">
        <v>3</v>
      </c>
      <c r="F367" s="1">
        <v>91.85</v>
      </c>
      <c r="G367" s="1" t="s">
        <v>51</v>
      </c>
      <c r="H367" s="1">
        <v>2017</v>
      </c>
      <c r="I367" s="1">
        <v>1</v>
      </c>
      <c r="J367" t="s">
        <v>10</v>
      </c>
    </row>
    <row r="368" spans="1:10" x14ac:dyDescent="0.5">
      <c r="A368" t="s">
        <v>50</v>
      </c>
      <c r="B368" s="1">
        <v>10</v>
      </c>
      <c r="C368" s="1">
        <v>97.31</v>
      </c>
      <c r="D368" t="s">
        <v>61</v>
      </c>
      <c r="E368" s="1">
        <v>9</v>
      </c>
      <c r="F368" s="1">
        <v>91.22</v>
      </c>
      <c r="G368" s="1" t="s">
        <v>51</v>
      </c>
      <c r="H368" s="1">
        <v>2017</v>
      </c>
      <c r="I368" s="1" t="s">
        <v>5</v>
      </c>
      <c r="J368" t="s">
        <v>10</v>
      </c>
    </row>
    <row r="369" spans="1:10" x14ac:dyDescent="0.5">
      <c r="A369" s="19" t="s">
        <v>50</v>
      </c>
      <c r="B369" s="6">
        <v>6</v>
      </c>
      <c r="C369" s="6">
        <v>95.06</v>
      </c>
      <c r="D369" s="19" t="s">
        <v>61</v>
      </c>
      <c r="E369" s="6">
        <v>3</v>
      </c>
      <c r="F369" s="6">
        <v>92.24</v>
      </c>
      <c r="G369" s="1" t="s">
        <v>47</v>
      </c>
      <c r="H369" s="6">
        <v>2016</v>
      </c>
      <c r="I369" s="1">
        <v>1</v>
      </c>
      <c r="J369" t="s">
        <v>10</v>
      </c>
    </row>
    <row r="370" spans="1:10" x14ac:dyDescent="0.5">
      <c r="A370" s="20" t="s">
        <v>50</v>
      </c>
      <c r="B370" s="1">
        <v>8</v>
      </c>
      <c r="C370" s="1">
        <v>94.24</v>
      </c>
      <c r="D370" t="s">
        <v>61</v>
      </c>
      <c r="E370" s="1">
        <v>11</v>
      </c>
      <c r="F370" s="1">
        <v>94.79</v>
      </c>
      <c r="G370" s="1" t="s">
        <v>103</v>
      </c>
      <c r="H370" s="1">
        <v>2017</v>
      </c>
      <c r="I370" s="1" t="s">
        <v>6</v>
      </c>
      <c r="J370" t="s">
        <v>11</v>
      </c>
    </row>
    <row r="371" spans="1:10" x14ac:dyDescent="0.5">
      <c r="A371" t="s">
        <v>50</v>
      </c>
      <c r="B371" s="1">
        <v>2</v>
      </c>
      <c r="C371" s="1">
        <v>111.65</v>
      </c>
      <c r="D371" t="s">
        <v>61</v>
      </c>
      <c r="E371" s="1">
        <v>6</v>
      </c>
      <c r="F371" s="1">
        <v>103.58</v>
      </c>
      <c r="G371" s="1" t="s">
        <v>77</v>
      </c>
      <c r="H371" s="1">
        <v>2016</v>
      </c>
      <c r="I371" s="1">
        <v>1</v>
      </c>
      <c r="J371" t="s">
        <v>11</v>
      </c>
    </row>
    <row r="372" spans="1:10" x14ac:dyDescent="0.5">
      <c r="A372" t="s">
        <v>50</v>
      </c>
      <c r="B372" s="1">
        <v>6</v>
      </c>
      <c r="C372" s="1">
        <v>99.97</v>
      </c>
      <c r="D372" t="s">
        <v>62</v>
      </c>
      <c r="E372" s="1">
        <v>1</v>
      </c>
      <c r="F372" s="1">
        <v>90.35</v>
      </c>
      <c r="G372" s="1" t="s">
        <v>77</v>
      </c>
      <c r="H372" s="1">
        <v>2015</v>
      </c>
      <c r="I372" s="1">
        <v>1</v>
      </c>
      <c r="J372" t="s">
        <v>10</v>
      </c>
    </row>
    <row r="373" spans="1:10" x14ac:dyDescent="0.5">
      <c r="A373" s="19" t="s">
        <v>50</v>
      </c>
      <c r="B373" s="1">
        <v>6</v>
      </c>
      <c r="C373" s="1">
        <v>104.86</v>
      </c>
      <c r="D373" t="s">
        <v>62</v>
      </c>
      <c r="E373" s="1">
        <v>0</v>
      </c>
      <c r="F373" s="1">
        <v>87.93</v>
      </c>
      <c r="G373" s="19" t="s">
        <v>103</v>
      </c>
      <c r="H373" s="1">
        <v>2015</v>
      </c>
      <c r="I373" s="1">
        <v>1</v>
      </c>
      <c r="J373" t="s">
        <v>10</v>
      </c>
    </row>
    <row r="374" spans="1:10" x14ac:dyDescent="0.5">
      <c r="A374" s="20" t="s">
        <v>50</v>
      </c>
      <c r="B374" s="1">
        <v>6</v>
      </c>
      <c r="C374" s="1">
        <v>102.31</v>
      </c>
      <c r="D374" t="s">
        <v>106</v>
      </c>
      <c r="E374" s="1">
        <v>4</v>
      </c>
      <c r="F374" s="1">
        <v>88.96</v>
      </c>
      <c r="G374" s="1" t="s">
        <v>103</v>
      </c>
      <c r="H374" s="1">
        <v>2017</v>
      </c>
      <c r="I374" s="1">
        <v>1</v>
      </c>
      <c r="J374" t="s">
        <v>10</v>
      </c>
    </row>
    <row r="375" spans="1:10" x14ac:dyDescent="0.5">
      <c r="A375" s="20" t="s">
        <v>50</v>
      </c>
      <c r="B375" s="17">
        <v>11</v>
      </c>
      <c r="C375" s="17">
        <v>102.47</v>
      </c>
      <c r="D375" s="20" t="s">
        <v>55</v>
      </c>
      <c r="E375" s="17">
        <v>4</v>
      </c>
      <c r="F375" s="17">
        <v>91.81</v>
      </c>
      <c r="G375" s="6" t="s">
        <v>47</v>
      </c>
      <c r="H375" s="6">
        <v>2016</v>
      </c>
      <c r="I375" s="1" t="s">
        <v>6</v>
      </c>
      <c r="J375" t="s">
        <v>10</v>
      </c>
    </row>
    <row r="376" spans="1:10" x14ac:dyDescent="0.5">
      <c r="A376" s="19" t="s">
        <v>50</v>
      </c>
      <c r="B376" s="1">
        <v>10</v>
      </c>
      <c r="C376" s="1">
        <v>106.55</v>
      </c>
      <c r="D376" t="s">
        <v>55</v>
      </c>
      <c r="E376" s="1">
        <v>4</v>
      </c>
      <c r="F376" s="1">
        <v>93.11</v>
      </c>
      <c r="G376" s="1" t="s">
        <v>77</v>
      </c>
      <c r="H376" s="1">
        <v>2014</v>
      </c>
      <c r="I376" s="1" t="s">
        <v>6</v>
      </c>
      <c r="J376" t="s">
        <v>10</v>
      </c>
    </row>
    <row r="377" spans="1:10" x14ac:dyDescent="0.5">
      <c r="A377" s="19" t="s">
        <v>50</v>
      </c>
      <c r="B377" s="6">
        <v>8</v>
      </c>
      <c r="C377" s="6">
        <v>110.36</v>
      </c>
      <c r="D377" s="19" t="s">
        <v>55</v>
      </c>
      <c r="E377" s="6">
        <v>2</v>
      </c>
      <c r="F377" s="6">
        <v>101.59</v>
      </c>
      <c r="G377" s="1" t="s">
        <v>47</v>
      </c>
      <c r="H377" s="1">
        <v>2014</v>
      </c>
      <c r="I377" s="1" t="s">
        <v>5</v>
      </c>
      <c r="J377" t="s">
        <v>10</v>
      </c>
    </row>
    <row r="378" spans="1:10" x14ac:dyDescent="0.5">
      <c r="A378" s="19" t="s">
        <v>50</v>
      </c>
      <c r="B378" s="1">
        <v>6</v>
      </c>
      <c r="C378" s="1">
        <v>96.72</v>
      </c>
      <c r="D378" t="s">
        <v>65</v>
      </c>
      <c r="E378" s="1">
        <v>4</v>
      </c>
      <c r="F378" s="1">
        <v>91.91</v>
      </c>
      <c r="G378" s="1" t="s">
        <v>77</v>
      </c>
      <c r="H378" s="1">
        <v>2014</v>
      </c>
      <c r="I378" s="1">
        <v>1</v>
      </c>
      <c r="J378" t="s">
        <v>10</v>
      </c>
    </row>
    <row r="379" spans="1:10" x14ac:dyDescent="0.5">
      <c r="A379" s="20" t="s">
        <v>50</v>
      </c>
      <c r="B379" s="17">
        <v>10</v>
      </c>
      <c r="C379" s="17">
        <v>112.41</v>
      </c>
      <c r="D379" s="20" t="s">
        <v>4</v>
      </c>
      <c r="E379" s="17">
        <v>2</v>
      </c>
      <c r="F379" s="17">
        <v>98.09</v>
      </c>
      <c r="G379" s="1" t="s">
        <v>47</v>
      </c>
      <c r="H379" s="6">
        <v>2016</v>
      </c>
      <c r="I379" s="1" t="s">
        <v>5</v>
      </c>
      <c r="J379" t="s">
        <v>10</v>
      </c>
    </row>
    <row r="380" spans="1:10" x14ac:dyDescent="0.5">
      <c r="A380" t="s">
        <v>50</v>
      </c>
      <c r="B380" s="1">
        <v>10</v>
      </c>
      <c r="C380" s="1">
        <v>108.5</v>
      </c>
      <c r="D380" t="s">
        <v>4</v>
      </c>
      <c r="E380" s="1">
        <v>5</v>
      </c>
      <c r="F380" s="1">
        <v>104.39</v>
      </c>
      <c r="G380" s="1" t="s">
        <v>77</v>
      </c>
      <c r="H380" s="1">
        <v>2015</v>
      </c>
      <c r="I380" s="1" t="s">
        <v>6</v>
      </c>
      <c r="J380" t="s">
        <v>10</v>
      </c>
    </row>
    <row r="381" spans="1:10" x14ac:dyDescent="0.5">
      <c r="A381" t="s">
        <v>50</v>
      </c>
      <c r="B381" s="1">
        <v>11</v>
      </c>
      <c r="C381" s="1">
        <v>98.95</v>
      </c>
      <c r="D381" t="s">
        <v>26</v>
      </c>
      <c r="E381" s="1">
        <v>7</v>
      </c>
      <c r="F381" s="1">
        <v>99.15</v>
      </c>
      <c r="G381" s="1" t="s">
        <v>77</v>
      </c>
      <c r="H381" s="1">
        <v>2015</v>
      </c>
      <c r="I381" s="1" t="s">
        <v>7</v>
      </c>
      <c r="J381" t="s">
        <v>10</v>
      </c>
    </row>
    <row r="382" spans="1:10" x14ac:dyDescent="0.5">
      <c r="A382" t="s">
        <v>50</v>
      </c>
      <c r="B382" s="1">
        <v>6</v>
      </c>
      <c r="C382" s="1">
        <v>95.9</v>
      </c>
      <c r="D382" t="s">
        <v>73</v>
      </c>
      <c r="E382" s="1">
        <v>4</v>
      </c>
      <c r="F382" s="1">
        <v>95.64</v>
      </c>
      <c r="G382" s="1" t="s">
        <v>77</v>
      </c>
      <c r="H382" s="1">
        <v>2017</v>
      </c>
      <c r="I382" s="1">
        <v>1</v>
      </c>
      <c r="J382" t="s">
        <v>10</v>
      </c>
    </row>
    <row r="383" spans="1:10" x14ac:dyDescent="0.5">
      <c r="A383" t="s">
        <v>50</v>
      </c>
      <c r="B383" s="1">
        <v>8</v>
      </c>
      <c r="C383" s="1">
        <v>99.32</v>
      </c>
      <c r="D383" t="s">
        <v>73</v>
      </c>
      <c r="E383" s="1">
        <v>3</v>
      </c>
      <c r="F383" s="1">
        <v>93.86</v>
      </c>
      <c r="G383" s="1" t="s">
        <v>77</v>
      </c>
      <c r="H383" s="1">
        <v>2015</v>
      </c>
      <c r="I383" s="1" t="s">
        <v>5</v>
      </c>
      <c r="J383" t="s">
        <v>10</v>
      </c>
    </row>
    <row r="384" spans="1:10" x14ac:dyDescent="0.5">
      <c r="A384" s="19" t="s">
        <v>50</v>
      </c>
      <c r="B384" s="6">
        <v>10</v>
      </c>
      <c r="C384" s="6">
        <v>106.76</v>
      </c>
      <c r="D384" s="19" t="s">
        <v>73</v>
      </c>
      <c r="E384" s="6">
        <v>4</v>
      </c>
      <c r="F384" s="6">
        <v>94.52</v>
      </c>
      <c r="G384" s="1" t="s">
        <v>47</v>
      </c>
      <c r="H384" s="1">
        <v>2014</v>
      </c>
      <c r="I384" s="1" t="s">
        <v>6</v>
      </c>
      <c r="J384" t="s">
        <v>10</v>
      </c>
    </row>
    <row r="385" spans="1:10" x14ac:dyDescent="0.5">
      <c r="A385" s="16" t="s">
        <v>50</v>
      </c>
      <c r="B385" s="17">
        <v>6</v>
      </c>
      <c r="C385" s="17">
        <v>98.19</v>
      </c>
      <c r="D385" s="16" t="s">
        <v>73</v>
      </c>
      <c r="E385" s="17">
        <v>1</v>
      </c>
      <c r="F385" s="17">
        <v>79.349999999999994</v>
      </c>
      <c r="G385" s="1" t="s">
        <v>47</v>
      </c>
      <c r="H385" s="1">
        <v>2013</v>
      </c>
      <c r="I385" s="1">
        <v>1</v>
      </c>
      <c r="J385" t="s">
        <v>10</v>
      </c>
    </row>
    <row r="386" spans="1:10" x14ac:dyDescent="0.5">
      <c r="A386" s="20" t="s">
        <v>50</v>
      </c>
      <c r="B386" s="17">
        <v>11</v>
      </c>
      <c r="C386" s="17">
        <v>105.13</v>
      </c>
      <c r="D386" s="20" t="s">
        <v>54</v>
      </c>
      <c r="E386" s="17">
        <v>9</v>
      </c>
      <c r="F386" s="17">
        <v>104.32</v>
      </c>
      <c r="G386" s="1" t="s">
        <v>47</v>
      </c>
      <c r="H386" s="6">
        <v>2016</v>
      </c>
      <c r="I386" s="1" t="s">
        <v>7</v>
      </c>
      <c r="J386" t="s">
        <v>10</v>
      </c>
    </row>
    <row r="387" spans="1:10" x14ac:dyDescent="0.5">
      <c r="A387" s="19" t="s">
        <v>50</v>
      </c>
      <c r="B387" s="1">
        <v>11</v>
      </c>
      <c r="C387" s="1">
        <v>105.08</v>
      </c>
      <c r="D387" t="s">
        <v>54</v>
      </c>
      <c r="E387" s="1">
        <v>9</v>
      </c>
      <c r="F387" s="1">
        <v>103.02</v>
      </c>
      <c r="G387" s="1" t="s">
        <v>77</v>
      </c>
      <c r="H387" s="1">
        <v>2014</v>
      </c>
      <c r="I387" s="1" t="s">
        <v>7</v>
      </c>
      <c r="J387" t="s">
        <v>10</v>
      </c>
    </row>
    <row r="388" spans="1:10" x14ac:dyDescent="0.5">
      <c r="A388" s="18" t="s">
        <v>50</v>
      </c>
      <c r="B388" s="6">
        <v>10</v>
      </c>
      <c r="C388" s="6">
        <v>109.46</v>
      </c>
      <c r="D388" s="18" t="s">
        <v>54</v>
      </c>
      <c r="E388" s="6">
        <v>3</v>
      </c>
      <c r="F388" s="6">
        <v>101.4</v>
      </c>
      <c r="G388" s="1" t="s">
        <v>47</v>
      </c>
      <c r="H388" s="1">
        <v>2013</v>
      </c>
      <c r="I388" s="1" t="s">
        <v>7</v>
      </c>
      <c r="J388" t="s">
        <v>10</v>
      </c>
    </row>
    <row r="389" spans="1:10" x14ac:dyDescent="0.5">
      <c r="A389" s="19" t="s">
        <v>50</v>
      </c>
      <c r="B389" s="6">
        <v>6</v>
      </c>
      <c r="C389" s="6">
        <v>102.85</v>
      </c>
      <c r="D389" s="19" t="s">
        <v>75</v>
      </c>
      <c r="E389" s="6">
        <v>2</v>
      </c>
      <c r="F389" s="6">
        <v>86.28</v>
      </c>
      <c r="G389" s="1" t="s">
        <v>47</v>
      </c>
      <c r="H389" s="1">
        <v>2014</v>
      </c>
      <c r="I389" s="1">
        <v>1</v>
      </c>
      <c r="J389" t="s">
        <v>10</v>
      </c>
    </row>
    <row r="390" spans="1:10" x14ac:dyDescent="0.5">
      <c r="A390" s="16" t="s">
        <v>50</v>
      </c>
      <c r="B390" s="17">
        <v>8</v>
      </c>
      <c r="C390" s="17">
        <v>108.31</v>
      </c>
      <c r="D390" s="16" t="s">
        <v>75</v>
      </c>
      <c r="E390" s="17">
        <v>2</v>
      </c>
      <c r="F390" s="17">
        <v>94.36</v>
      </c>
      <c r="G390" s="1" t="s">
        <v>47</v>
      </c>
      <c r="H390" s="1">
        <v>2013</v>
      </c>
      <c r="I390" s="1" t="s">
        <v>5</v>
      </c>
      <c r="J390" t="s">
        <v>10</v>
      </c>
    </row>
    <row r="391" spans="1:10" x14ac:dyDescent="0.5">
      <c r="A391" t="s">
        <v>50</v>
      </c>
      <c r="B391" s="1">
        <v>11</v>
      </c>
      <c r="C391" s="1">
        <v>98.88</v>
      </c>
      <c r="D391" t="s">
        <v>69</v>
      </c>
      <c r="E391" s="1">
        <v>8</v>
      </c>
      <c r="F391" s="1">
        <v>99.74</v>
      </c>
      <c r="G391" s="1" t="s">
        <v>51</v>
      </c>
      <c r="H391" s="1">
        <v>2017</v>
      </c>
      <c r="I391" s="1" t="s">
        <v>7</v>
      </c>
      <c r="J391" t="s">
        <v>10</v>
      </c>
    </row>
    <row r="392" spans="1:10" x14ac:dyDescent="0.5">
      <c r="A392" s="19" t="s">
        <v>50</v>
      </c>
      <c r="B392" s="6">
        <v>10</v>
      </c>
      <c r="C392" s="6">
        <v>98.32</v>
      </c>
      <c r="D392" s="19" t="s">
        <v>69</v>
      </c>
      <c r="E392" s="6">
        <v>7</v>
      </c>
      <c r="F392" s="6">
        <v>94.72</v>
      </c>
      <c r="G392" s="1" t="s">
        <v>47</v>
      </c>
      <c r="H392" s="1">
        <v>2015</v>
      </c>
      <c r="I392" s="1" t="s">
        <v>6</v>
      </c>
      <c r="J392" t="s">
        <v>10</v>
      </c>
    </row>
    <row r="393" spans="1:10" x14ac:dyDescent="0.5">
      <c r="A393" s="20" t="s">
        <v>50</v>
      </c>
      <c r="B393" s="1">
        <v>10</v>
      </c>
      <c r="C393" s="1">
        <v>96.63</v>
      </c>
      <c r="D393" t="s">
        <v>0</v>
      </c>
      <c r="E393" s="1">
        <v>9</v>
      </c>
      <c r="F393" s="1">
        <v>98.36</v>
      </c>
      <c r="G393" s="1" t="s">
        <v>103</v>
      </c>
      <c r="H393" s="1">
        <v>2017</v>
      </c>
      <c r="I393" s="1" t="s">
        <v>5</v>
      </c>
      <c r="J393" t="s">
        <v>10</v>
      </c>
    </row>
    <row r="394" spans="1:10" x14ac:dyDescent="0.5">
      <c r="A394" s="19" t="s">
        <v>50</v>
      </c>
      <c r="B394" s="1">
        <v>8</v>
      </c>
      <c r="C394" s="1">
        <v>109.86</v>
      </c>
      <c r="D394" t="s">
        <v>52</v>
      </c>
      <c r="E394" s="1">
        <v>4</v>
      </c>
      <c r="F394" s="1">
        <v>93.42</v>
      </c>
      <c r="G394" s="1" t="s">
        <v>77</v>
      </c>
      <c r="H394" s="1">
        <v>2014</v>
      </c>
      <c r="I394" s="1" t="s">
        <v>5</v>
      </c>
      <c r="J394" t="s">
        <v>10</v>
      </c>
    </row>
    <row r="395" spans="1:10" x14ac:dyDescent="0.5">
      <c r="A395" t="s">
        <v>50</v>
      </c>
      <c r="B395" s="1">
        <v>9</v>
      </c>
      <c r="C395" s="1">
        <v>93.75</v>
      </c>
      <c r="D395" t="s">
        <v>0</v>
      </c>
      <c r="E395" s="1">
        <v>10</v>
      </c>
      <c r="F395" s="1">
        <v>94.89</v>
      </c>
      <c r="G395" s="1" t="s">
        <v>77</v>
      </c>
      <c r="H395" s="1">
        <v>2017</v>
      </c>
      <c r="I395" s="1" t="s">
        <v>5</v>
      </c>
      <c r="J395" t="s">
        <v>11</v>
      </c>
    </row>
    <row r="396" spans="1:10" x14ac:dyDescent="0.5">
      <c r="A396" s="20" t="s">
        <v>50</v>
      </c>
      <c r="B396" s="1">
        <v>6</v>
      </c>
      <c r="C396" s="1">
        <v>106.09</v>
      </c>
      <c r="D396" t="s">
        <v>53</v>
      </c>
      <c r="E396" s="1">
        <v>0</v>
      </c>
      <c r="F396" s="1">
        <v>77.069999999999993</v>
      </c>
      <c r="G396" s="1" t="s">
        <v>103</v>
      </c>
      <c r="H396" s="1">
        <v>2016</v>
      </c>
      <c r="I396" s="1">
        <v>1</v>
      </c>
      <c r="J396" t="s">
        <v>10</v>
      </c>
    </row>
    <row r="397" spans="1:10" x14ac:dyDescent="0.5">
      <c r="A397" t="s">
        <v>50</v>
      </c>
      <c r="B397" s="1">
        <v>11</v>
      </c>
      <c r="C397" s="1">
        <v>93.97</v>
      </c>
      <c r="D397" t="s">
        <v>3</v>
      </c>
      <c r="E397" s="1">
        <v>4</v>
      </c>
      <c r="F397" s="1">
        <v>90.58</v>
      </c>
      <c r="G397" s="1" t="s">
        <v>51</v>
      </c>
      <c r="H397" s="1">
        <v>2017</v>
      </c>
      <c r="I397" s="1" t="s">
        <v>6</v>
      </c>
      <c r="J397" t="s">
        <v>10</v>
      </c>
    </row>
    <row r="398" spans="1:10" x14ac:dyDescent="0.5">
      <c r="A398" s="19" t="s">
        <v>50</v>
      </c>
      <c r="B398" s="1">
        <v>8</v>
      </c>
      <c r="C398" s="1">
        <v>107.37</v>
      </c>
      <c r="D398" t="s">
        <v>3</v>
      </c>
      <c r="E398" s="1">
        <v>3</v>
      </c>
      <c r="F398" s="1">
        <v>93.46</v>
      </c>
      <c r="G398" s="19" t="s">
        <v>103</v>
      </c>
      <c r="H398" s="1">
        <v>2015</v>
      </c>
      <c r="I398" s="1" t="s">
        <v>5</v>
      </c>
      <c r="J398" t="s">
        <v>10</v>
      </c>
    </row>
    <row r="399" spans="1:10" x14ac:dyDescent="0.5">
      <c r="A399" s="18" t="s">
        <v>50</v>
      </c>
      <c r="B399" s="6">
        <v>10</v>
      </c>
      <c r="C399" s="6">
        <v>109.42</v>
      </c>
      <c r="D399" s="18" t="s">
        <v>3</v>
      </c>
      <c r="E399" s="6">
        <v>6</v>
      </c>
      <c r="F399" s="6">
        <v>96.61</v>
      </c>
      <c r="G399" s="1" t="s">
        <v>47</v>
      </c>
      <c r="H399" s="1">
        <v>2013</v>
      </c>
      <c r="I399" s="1" t="s">
        <v>6</v>
      </c>
      <c r="J399" t="s">
        <v>10</v>
      </c>
    </row>
    <row r="400" spans="1:10" x14ac:dyDescent="0.5">
      <c r="A400" s="19" t="s">
        <v>50</v>
      </c>
      <c r="B400" s="6">
        <v>8</v>
      </c>
      <c r="C400" s="6">
        <v>101.67</v>
      </c>
      <c r="D400" s="19" t="s">
        <v>66</v>
      </c>
      <c r="E400" s="6">
        <v>2</v>
      </c>
      <c r="F400" s="6">
        <v>92.29</v>
      </c>
      <c r="G400" s="1" t="s">
        <v>47</v>
      </c>
      <c r="H400" s="1">
        <v>2015</v>
      </c>
      <c r="I400" s="1" t="s">
        <v>5</v>
      </c>
      <c r="J400" t="s">
        <v>10</v>
      </c>
    </row>
    <row r="401" spans="1:10" x14ac:dyDescent="0.5">
      <c r="A401" s="19" t="s">
        <v>50</v>
      </c>
      <c r="B401" s="6">
        <v>11</v>
      </c>
      <c r="C401" s="6">
        <v>97.08</v>
      </c>
      <c r="D401" s="19" t="s">
        <v>66</v>
      </c>
      <c r="E401" s="6">
        <v>3</v>
      </c>
      <c r="F401" s="6">
        <v>93.18</v>
      </c>
      <c r="G401" s="1" t="s">
        <v>47</v>
      </c>
      <c r="H401" s="1">
        <v>2014</v>
      </c>
      <c r="I401" s="1" t="s">
        <v>7</v>
      </c>
      <c r="J401" t="s">
        <v>10</v>
      </c>
    </row>
    <row r="402" spans="1:10" x14ac:dyDescent="0.5">
      <c r="A402" t="s">
        <v>97</v>
      </c>
      <c r="B402" s="1">
        <v>4</v>
      </c>
      <c r="C402" s="1">
        <v>81.86</v>
      </c>
      <c r="D402" t="s">
        <v>0</v>
      </c>
      <c r="E402" s="1">
        <v>6</v>
      </c>
      <c r="F402" s="1">
        <v>82.84</v>
      </c>
      <c r="G402" s="1" t="s">
        <v>51</v>
      </c>
      <c r="H402" s="1">
        <v>2018</v>
      </c>
      <c r="I402" s="1">
        <v>1</v>
      </c>
      <c r="J402" t="s">
        <v>11</v>
      </c>
    </row>
    <row r="403" spans="1:10" x14ac:dyDescent="0.5">
      <c r="A403" t="s">
        <v>93</v>
      </c>
      <c r="B403" s="1">
        <v>6</v>
      </c>
      <c r="C403" s="1">
        <v>98.35</v>
      </c>
      <c r="D403" t="s">
        <v>78</v>
      </c>
      <c r="E403" s="1">
        <v>1</v>
      </c>
      <c r="F403" s="1">
        <v>87.62</v>
      </c>
      <c r="G403" s="1" t="s">
        <v>100</v>
      </c>
      <c r="H403" s="1">
        <v>2018</v>
      </c>
      <c r="I403" s="1">
        <v>1</v>
      </c>
      <c r="J403" t="s">
        <v>10</v>
      </c>
    </row>
    <row r="404" spans="1:10" x14ac:dyDescent="0.5">
      <c r="A404" t="s">
        <v>93</v>
      </c>
      <c r="B404" s="1">
        <v>1</v>
      </c>
      <c r="C404" s="1">
        <v>90.94</v>
      </c>
      <c r="D404" t="s">
        <v>2</v>
      </c>
      <c r="E404" s="1">
        <v>6</v>
      </c>
      <c r="F404" s="1">
        <v>111.41</v>
      </c>
      <c r="G404" s="1" t="s">
        <v>51</v>
      </c>
      <c r="H404" s="1">
        <v>2018</v>
      </c>
      <c r="I404" s="1">
        <v>1</v>
      </c>
      <c r="J404" t="s">
        <v>11</v>
      </c>
    </row>
    <row r="405" spans="1:10" x14ac:dyDescent="0.5">
      <c r="A405" t="s">
        <v>93</v>
      </c>
      <c r="B405" s="1">
        <v>4</v>
      </c>
      <c r="C405" s="1">
        <v>87.71</v>
      </c>
      <c r="D405" t="s">
        <v>69</v>
      </c>
      <c r="E405" s="1">
        <v>10</v>
      </c>
      <c r="F405" s="1">
        <v>101.91</v>
      </c>
      <c r="G405" s="1" t="s">
        <v>100</v>
      </c>
      <c r="H405" s="1">
        <v>2018</v>
      </c>
      <c r="I405" s="1" t="s">
        <v>5</v>
      </c>
      <c r="J405" t="s">
        <v>11</v>
      </c>
    </row>
    <row r="406" spans="1:10" x14ac:dyDescent="0.5">
      <c r="A406" t="s">
        <v>52</v>
      </c>
      <c r="B406" s="1">
        <v>10</v>
      </c>
      <c r="C406" s="1">
        <v>101.34</v>
      </c>
      <c r="D406" t="s">
        <v>45</v>
      </c>
      <c r="E406" s="1">
        <v>8</v>
      </c>
      <c r="F406" s="1">
        <v>101.64</v>
      </c>
      <c r="G406" s="1" t="s">
        <v>77</v>
      </c>
      <c r="H406" s="1">
        <v>2016</v>
      </c>
      <c r="I406" s="1" t="s">
        <v>5</v>
      </c>
      <c r="J406" t="s">
        <v>10</v>
      </c>
    </row>
    <row r="407" spans="1:10" x14ac:dyDescent="0.5">
      <c r="A407" s="19" t="s">
        <v>52</v>
      </c>
      <c r="B407" s="6">
        <v>9</v>
      </c>
      <c r="C407" s="6">
        <v>93.08</v>
      </c>
      <c r="D407" s="19" t="s">
        <v>45</v>
      </c>
      <c r="E407" s="6">
        <v>10</v>
      </c>
      <c r="F407" s="6">
        <v>93.08</v>
      </c>
      <c r="G407" s="1" t="s">
        <v>47</v>
      </c>
      <c r="H407" s="1">
        <v>2015</v>
      </c>
      <c r="I407" s="1" t="s">
        <v>6</v>
      </c>
      <c r="J407" t="s">
        <v>11</v>
      </c>
    </row>
    <row r="408" spans="1:10" x14ac:dyDescent="0.5">
      <c r="A408" s="20" t="s">
        <v>52</v>
      </c>
      <c r="B408" s="1">
        <v>10</v>
      </c>
      <c r="C408" s="1">
        <v>97.7</v>
      </c>
      <c r="D408" s="19" t="s">
        <v>45</v>
      </c>
      <c r="E408" s="1">
        <v>11</v>
      </c>
      <c r="F408" s="1">
        <v>103.16</v>
      </c>
      <c r="G408" s="19" t="s">
        <v>103</v>
      </c>
      <c r="H408" s="1">
        <v>2015</v>
      </c>
      <c r="I408" s="1" t="s">
        <v>7</v>
      </c>
      <c r="J408" t="s">
        <v>11</v>
      </c>
    </row>
    <row r="409" spans="1:10" x14ac:dyDescent="0.5">
      <c r="A409" s="16" t="s">
        <v>52</v>
      </c>
      <c r="B409" s="17">
        <v>5</v>
      </c>
      <c r="C409" s="17">
        <v>85.64</v>
      </c>
      <c r="D409" s="16" t="s">
        <v>60</v>
      </c>
      <c r="E409" s="17">
        <v>6</v>
      </c>
      <c r="F409" s="17">
        <v>83.77</v>
      </c>
      <c r="G409" s="1" t="s">
        <v>47</v>
      </c>
      <c r="H409" s="1">
        <v>2013</v>
      </c>
      <c r="I409" s="1">
        <v>1</v>
      </c>
      <c r="J409" t="s">
        <v>11</v>
      </c>
    </row>
    <row r="410" spans="1:10" x14ac:dyDescent="0.5">
      <c r="A410" s="8" t="s">
        <v>0</v>
      </c>
      <c r="B410" s="1">
        <v>6</v>
      </c>
      <c r="C410" s="1">
        <v>95.49</v>
      </c>
      <c r="D410" t="s">
        <v>49</v>
      </c>
      <c r="E410" s="1">
        <v>5</v>
      </c>
      <c r="F410" s="1">
        <v>90.35</v>
      </c>
      <c r="G410" s="1" t="s">
        <v>29</v>
      </c>
      <c r="H410" s="1">
        <v>2019</v>
      </c>
      <c r="I410" s="1">
        <v>1</v>
      </c>
      <c r="J410" t="s">
        <v>10</v>
      </c>
    </row>
    <row r="411" spans="1:10" x14ac:dyDescent="0.5">
      <c r="A411" s="20" t="s">
        <v>52</v>
      </c>
      <c r="B411" s="1">
        <v>6</v>
      </c>
      <c r="C411" s="1">
        <v>97.36</v>
      </c>
      <c r="D411" t="s">
        <v>49</v>
      </c>
      <c r="E411" s="1">
        <v>2</v>
      </c>
      <c r="F411" s="1">
        <v>86.97</v>
      </c>
      <c r="G411" s="1" t="s">
        <v>103</v>
      </c>
      <c r="H411" s="1">
        <v>2016</v>
      </c>
      <c r="I411" s="1">
        <v>1</v>
      </c>
      <c r="J411" t="s">
        <v>10</v>
      </c>
    </row>
    <row r="412" spans="1:10" x14ac:dyDescent="0.5">
      <c r="A412" s="19" t="s">
        <v>52</v>
      </c>
      <c r="B412" s="6">
        <v>6</v>
      </c>
      <c r="C412" s="6">
        <v>90.48</v>
      </c>
      <c r="D412" s="19" t="s">
        <v>49</v>
      </c>
      <c r="E412" s="6">
        <v>0</v>
      </c>
      <c r="F412" s="6">
        <v>84.77</v>
      </c>
      <c r="G412" s="1" t="s">
        <v>47</v>
      </c>
      <c r="H412" s="1">
        <v>2015</v>
      </c>
      <c r="I412" s="1">
        <v>1</v>
      </c>
      <c r="J412" t="s">
        <v>10</v>
      </c>
    </row>
    <row r="413" spans="1:10" x14ac:dyDescent="0.5">
      <c r="A413" t="s">
        <v>0</v>
      </c>
      <c r="B413" s="1">
        <v>6</v>
      </c>
      <c r="C413" s="1">
        <v>94.89</v>
      </c>
      <c r="D413" t="s">
        <v>61</v>
      </c>
      <c r="E413" s="1">
        <v>5</v>
      </c>
      <c r="F413" s="1">
        <v>93.75</v>
      </c>
      <c r="G413" s="1" t="s">
        <v>77</v>
      </c>
      <c r="H413" s="1">
        <v>2017</v>
      </c>
      <c r="I413" s="1">
        <v>1</v>
      </c>
      <c r="J413" t="s">
        <v>10</v>
      </c>
    </row>
    <row r="414" spans="1:10" x14ac:dyDescent="0.5">
      <c r="A414" t="s">
        <v>0</v>
      </c>
      <c r="B414" s="1">
        <v>4</v>
      </c>
      <c r="C414" s="1">
        <v>85.71</v>
      </c>
      <c r="D414" t="s">
        <v>61</v>
      </c>
      <c r="E414" s="1">
        <v>6</v>
      </c>
      <c r="F414" s="1">
        <v>93.42</v>
      </c>
      <c r="G414" s="1" t="s">
        <v>51</v>
      </c>
      <c r="H414" s="1">
        <v>2017</v>
      </c>
      <c r="I414" s="1">
        <v>1</v>
      </c>
      <c r="J414" t="s">
        <v>11</v>
      </c>
    </row>
    <row r="415" spans="1:10" x14ac:dyDescent="0.5">
      <c r="A415" s="8" t="s">
        <v>0</v>
      </c>
      <c r="B415" s="1">
        <v>8</v>
      </c>
      <c r="C415" s="1">
        <v>92.52</v>
      </c>
      <c r="D415" s="8" t="s">
        <v>80</v>
      </c>
      <c r="E415" s="1">
        <v>6</v>
      </c>
      <c r="F415" s="1">
        <v>94.71</v>
      </c>
      <c r="G415" s="1" t="s">
        <v>29</v>
      </c>
      <c r="H415" s="1">
        <v>2019</v>
      </c>
      <c r="I415" s="1" t="s">
        <v>5</v>
      </c>
      <c r="J415" t="s">
        <v>10</v>
      </c>
    </row>
    <row r="416" spans="1:10" x14ac:dyDescent="0.5">
      <c r="A416" t="s">
        <v>0</v>
      </c>
      <c r="B416" s="1">
        <v>11</v>
      </c>
      <c r="C416" s="1">
        <v>91.55</v>
      </c>
      <c r="D416" t="s">
        <v>80</v>
      </c>
      <c r="E416" s="1">
        <v>10</v>
      </c>
      <c r="F416" s="1">
        <v>91.6</v>
      </c>
      <c r="G416" s="1" t="s">
        <v>77</v>
      </c>
      <c r="H416" s="1">
        <v>2017</v>
      </c>
      <c r="I416" s="1" t="s">
        <v>6</v>
      </c>
      <c r="J416" t="s">
        <v>10</v>
      </c>
    </row>
    <row r="417" spans="1:10" x14ac:dyDescent="0.5">
      <c r="A417" s="20" t="s">
        <v>52</v>
      </c>
      <c r="B417" s="1">
        <v>10</v>
      </c>
      <c r="C417" s="1">
        <v>101.11</v>
      </c>
      <c r="D417" t="s">
        <v>55</v>
      </c>
      <c r="E417" s="1">
        <v>5</v>
      </c>
      <c r="F417" s="1">
        <v>95.91</v>
      </c>
      <c r="G417" s="1" t="s">
        <v>103</v>
      </c>
      <c r="H417" s="1">
        <v>2016</v>
      </c>
      <c r="I417" s="1" t="s">
        <v>5</v>
      </c>
      <c r="J417" t="s">
        <v>10</v>
      </c>
    </row>
    <row r="418" spans="1:10" x14ac:dyDescent="0.5">
      <c r="A418" t="s">
        <v>52</v>
      </c>
      <c r="B418" s="1">
        <v>8</v>
      </c>
      <c r="C418" s="1">
        <v>100.7</v>
      </c>
      <c r="D418" t="s">
        <v>55</v>
      </c>
      <c r="E418" s="1">
        <v>11</v>
      </c>
      <c r="F418" s="1">
        <v>104.81</v>
      </c>
      <c r="G418" s="1" t="s">
        <v>77</v>
      </c>
      <c r="H418" s="1">
        <v>2016</v>
      </c>
      <c r="I418" s="1" t="s">
        <v>6</v>
      </c>
      <c r="J418" t="s">
        <v>11</v>
      </c>
    </row>
    <row r="419" spans="1:10" x14ac:dyDescent="0.5">
      <c r="A419" t="s">
        <v>0</v>
      </c>
      <c r="B419" s="1">
        <v>10</v>
      </c>
      <c r="C419" s="1">
        <v>93.6</v>
      </c>
      <c r="D419" t="s">
        <v>4</v>
      </c>
      <c r="E419" s="1">
        <v>8</v>
      </c>
      <c r="F419" s="1">
        <v>96.13</v>
      </c>
      <c r="G419" s="1" t="s">
        <v>100</v>
      </c>
      <c r="H419" s="1">
        <v>2018</v>
      </c>
      <c r="I419" s="1" t="s">
        <v>5</v>
      </c>
      <c r="J419" t="s">
        <v>10</v>
      </c>
    </row>
    <row r="420" spans="1:10" x14ac:dyDescent="0.5">
      <c r="A420" t="s">
        <v>0</v>
      </c>
      <c r="B420" s="1">
        <v>7</v>
      </c>
      <c r="C420" s="1">
        <v>101.87</v>
      </c>
      <c r="D420" t="s">
        <v>4</v>
      </c>
      <c r="E420" s="1">
        <v>11</v>
      </c>
      <c r="F420" s="1">
        <v>103.98</v>
      </c>
      <c r="G420" s="1" t="s">
        <v>77</v>
      </c>
      <c r="H420" s="1">
        <v>2017</v>
      </c>
      <c r="I420" s="1" t="s">
        <v>7</v>
      </c>
      <c r="J420" t="s">
        <v>11</v>
      </c>
    </row>
    <row r="421" spans="1:10" x14ac:dyDescent="0.5">
      <c r="A421" s="20" t="s">
        <v>52</v>
      </c>
      <c r="B421" s="1">
        <v>7</v>
      </c>
      <c r="C421" s="1">
        <v>104.85</v>
      </c>
      <c r="D421" t="s">
        <v>4</v>
      </c>
      <c r="E421" s="1">
        <v>11</v>
      </c>
      <c r="F421" s="1">
        <v>111.37</v>
      </c>
      <c r="G421" s="1" t="s">
        <v>103</v>
      </c>
      <c r="H421" s="1">
        <v>2016</v>
      </c>
      <c r="I421" s="1" t="s">
        <v>6</v>
      </c>
      <c r="J421" t="s">
        <v>11</v>
      </c>
    </row>
    <row r="422" spans="1:10" x14ac:dyDescent="0.5">
      <c r="A422" t="s">
        <v>0</v>
      </c>
      <c r="B422" s="1">
        <v>6</v>
      </c>
      <c r="C422" s="1">
        <v>90.54</v>
      </c>
      <c r="D422" t="s">
        <v>67</v>
      </c>
      <c r="E422" s="1">
        <v>1</v>
      </c>
      <c r="F422" s="1">
        <v>75.349999999999994</v>
      </c>
      <c r="G422" s="1" t="s">
        <v>100</v>
      </c>
      <c r="H422" s="1">
        <v>2018</v>
      </c>
      <c r="I422" s="1">
        <v>1</v>
      </c>
      <c r="J422" t="s">
        <v>10</v>
      </c>
    </row>
    <row r="423" spans="1:10" x14ac:dyDescent="0.5">
      <c r="A423" s="8" t="s">
        <v>0</v>
      </c>
      <c r="B423" s="1">
        <v>6</v>
      </c>
      <c r="C423" s="1">
        <v>106.13</v>
      </c>
      <c r="D423" t="s">
        <v>91</v>
      </c>
      <c r="E423" s="1">
        <v>1</v>
      </c>
      <c r="F423" s="1">
        <v>93.13</v>
      </c>
      <c r="G423" s="1" t="s">
        <v>51</v>
      </c>
      <c r="H423" s="1">
        <v>2019</v>
      </c>
      <c r="I423" s="1">
        <v>1</v>
      </c>
      <c r="J423" t="s">
        <v>10</v>
      </c>
    </row>
    <row r="424" spans="1:10" x14ac:dyDescent="0.5">
      <c r="A424" t="s">
        <v>0</v>
      </c>
      <c r="B424" s="1">
        <v>6</v>
      </c>
      <c r="C424" s="1">
        <v>90.16</v>
      </c>
      <c r="D424" t="s">
        <v>91</v>
      </c>
      <c r="E424" s="1">
        <v>2</v>
      </c>
      <c r="F424" s="1">
        <v>84.99</v>
      </c>
      <c r="G424" s="21" t="s">
        <v>100</v>
      </c>
      <c r="H424" s="22">
        <v>2019</v>
      </c>
      <c r="I424" s="22">
        <v>1</v>
      </c>
      <c r="J424" t="s">
        <v>10</v>
      </c>
    </row>
    <row r="425" spans="1:10" x14ac:dyDescent="0.5">
      <c r="A425" s="8" t="s">
        <v>0</v>
      </c>
      <c r="B425" s="1">
        <v>8</v>
      </c>
      <c r="C425" s="1">
        <v>97.41</v>
      </c>
      <c r="D425" s="8" t="s">
        <v>26</v>
      </c>
      <c r="E425" s="1">
        <v>5</v>
      </c>
      <c r="F425" s="1">
        <v>94.11</v>
      </c>
      <c r="G425" s="1" t="s">
        <v>29</v>
      </c>
      <c r="H425" s="1">
        <v>2019</v>
      </c>
      <c r="I425" s="1" t="s">
        <v>6</v>
      </c>
      <c r="J425" t="s">
        <v>10</v>
      </c>
    </row>
    <row r="426" spans="1:10" x14ac:dyDescent="0.5">
      <c r="A426" s="19" t="s">
        <v>52</v>
      </c>
      <c r="B426" s="1">
        <v>10</v>
      </c>
      <c r="C426" s="1">
        <v>100.43</v>
      </c>
      <c r="D426" t="s">
        <v>26</v>
      </c>
      <c r="E426" s="1">
        <v>6</v>
      </c>
      <c r="F426" s="1">
        <v>96.7</v>
      </c>
      <c r="G426" s="19" t="s">
        <v>103</v>
      </c>
      <c r="H426" s="1">
        <v>2015</v>
      </c>
      <c r="I426" s="1" t="s">
        <v>6</v>
      </c>
      <c r="J426" t="s">
        <v>10</v>
      </c>
    </row>
    <row r="427" spans="1:10" x14ac:dyDescent="0.5">
      <c r="A427" s="20" t="s">
        <v>52</v>
      </c>
      <c r="B427" s="17">
        <v>1</v>
      </c>
      <c r="C427" s="17">
        <v>91.04</v>
      </c>
      <c r="D427" s="20" t="s">
        <v>73</v>
      </c>
      <c r="E427" s="17">
        <v>6</v>
      </c>
      <c r="F427" s="17">
        <v>99.54</v>
      </c>
      <c r="G427" s="1" t="s">
        <v>47</v>
      </c>
      <c r="H427" s="6">
        <v>2016</v>
      </c>
      <c r="I427" s="1">
        <v>1</v>
      </c>
      <c r="J427" t="s">
        <v>11</v>
      </c>
    </row>
    <row r="428" spans="1:10" x14ac:dyDescent="0.5">
      <c r="A428" s="19" t="s">
        <v>52</v>
      </c>
      <c r="B428" s="6">
        <v>5</v>
      </c>
      <c r="C428" s="6">
        <v>96.47</v>
      </c>
      <c r="D428" s="19" t="s">
        <v>73</v>
      </c>
      <c r="E428" s="6">
        <v>6</v>
      </c>
      <c r="F428" s="6">
        <v>98.66</v>
      </c>
      <c r="G428" s="1" t="s">
        <v>47</v>
      </c>
      <c r="H428" s="1">
        <v>2014</v>
      </c>
      <c r="I428" s="1">
        <v>1</v>
      </c>
      <c r="J428" t="s">
        <v>11</v>
      </c>
    </row>
    <row r="429" spans="1:10" x14ac:dyDescent="0.5">
      <c r="A429" s="19" t="s">
        <v>52</v>
      </c>
      <c r="B429" s="1">
        <v>6</v>
      </c>
      <c r="C429" s="1">
        <v>98.02</v>
      </c>
      <c r="D429" t="s">
        <v>74</v>
      </c>
      <c r="E429" s="1">
        <v>0</v>
      </c>
      <c r="F429" s="1">
        <v>86.24</v>
      </c>
      <c r="G429" s="19" t="s">
        <v>103</v>
      </c>
      <c r="H429" s="1">
        <v>2015</v>
      </c>
      <c r="I429" s="1">
        <v>1</v>
      </c>
      <c r="J429" t="s">
        <v>10</v>
      </c>
    </row>
    <row r="430" spans="1:10" x14ac:dyDescent="0.5">
      <c r="A430" s="19" t="s">
        <v>52</v>
      </c>
      <c r="B430" s="1">
        <v>6</v>
      </c>
      <c r="C430" s="1">
        <v>88.33</v>
      </c>
      <c r="D430" t="s">
        <v>74</v>
      </c>
      <c r="E430" s="1">
        <v>2</v>
      </c>
      <c r="F430" s="1">
        <v>76.73</v>
      </c>
      <c r="G430" s="1" t="s">
        <v>77</v>
      </c>
      <c r="H430" s="1">
        <v>2014</v>
      </c>
      <c r="I430" s="1">
        <v>1</v>
      </c>
      <c r="J430" t="s">
        <v>10</v>
      </c>
    </row>
    <row r="431" spans="1:10" x14ac:dyDescent="0.5">
      <c r="A431" s="20" t="s">
        <v>0</v>
      </c>
      <c r="B431" s="1">
        <v>10</v>
      </c>
      <c r="C431" s="1">
        <v>89.43</v>
      </c>
      <c r="D431" t="s">
        <v>110</v>
      </c>
      <c r="E431" s="1">
        <v>4</v>
      </c>
      <c r="F431" s="1">
        <v>85.83</v>
      </c>
      <c r="G431" s="1" t="s">
        <v>103</v>
      </c>
      <c r="H431" s="1">
        <v>2018</v>
      </c>
      <c r="I431" s="1" t="s">
        <v>5</v>
      </c>
      <c r="J431" t="s">
        <v>10</v>
      </c>
    </row>
    <row r="432" spans="1:10" x14ac:dyDescent="0.5">
      <c r="A432" s="19" t="s">
        <v>52</v>
      </c>
      <c r="B432" s="6">
        <v>8</v>
      </c>
      <c r="C432" s="6">
        <v>101.82</v>
      </c>
      <c r="D432" s="19" t="s">
        <v>54</v>
      </c>
      <c r="E432" s="6">
        <v>4</v>
      </c>
      <c r="F432" s="6">
        <v>99.02</v>
      </c>
      <c r="G432" s="1" t="s">
        <v>47</v>
      </c>
      <c r="H432" s="1">
        <v>2015</v>
      </c>
      <c r="I432" s="1" t="s">
        <v>5</v>
      </c>
      <c r="J432" t="s">
        <v>10</v>
      </c>
    </row>
    <row r="433" spans="1:10" x14ac:dyDescent="0.5">
      <c r="A433" s="19" t="s">
        <v>52</v>
      </c>
      <c r="B433" s="1">
        <v>8</v>
      </c>
      <c r="C433" s="1">
        <v>91.49</v>
      </c>
      <c r="D433" t="s">
        <v>54</v>
      </c>
      <c r="E433" s="1">
        <v>7</v>
      </c>
      <c r="F433" s="1">
        <v>93.31</v>
      </c>
      <c r="G433" s="19" t="s">
        <v>103</v>
      </c>
      <c r="H433" s="1">
        <v>2015</v>
      </c>
      <c r="I433" s="1" t="s">
        <v>5</v>
      </c>
      <c r="J433" t="s">
        <v>10</v>
      </c>
    </row>
    <row r="434" spans="1:10" x14ac:dyDescent="0.5">
      <c r="A434" s="8" t="s">
        <v>0</v>
      </c>
      <c r="B434" s="1">
        <v>1</v>
      </c>
      <c r="C434" s="1">
        <v>91.18</v>
      </c>
      <c r="D434" s="8" t="s">
        <v>2</v>
      </c>
      <c r="E434" s="1">
        <v>8</v>
      </c>
      <c r="F434" s="1">
        <v>97.41</v>
      </c>
      <c r="G434" s="1" t="s">
        <v>29</v>
      </c>
      <c r="H434" s="1">
        <v>2019</v>
      </c>
      <c r="I434" s="1" t="s">
        <v>7</v>
      </c>
      <c r="J434" t="s">
        <v>11</v>
      </c>
    </row>
    <row r="435" spans="1:10" x14ac:dyDescent="0.5">
      <c r="A435" t="s">
        <v>0</v>
      </c>
      <c r="B435" s="1">
        <v>9</v>
      </c>
      <c r="C435" s="1">
        <v>93.91</v>
      </c>
      <c r="D435" t="s">
        <v>2</v>
      </c>
      <c r="E435" s="1">
        <v>11</v>
      </c>
      <c r="F435" s="1">
        <v>96.81</v>
      </c>
      <c r="G435" s="1" t="s">
        <v>100</v>
      </c>
      <c r="H435" s="1">
        <v>2018</v>
      </c>
      <c r="I435" s="1" t="s">
        <v>6</v>
      </c>
      <c r="J435" t="s">
        <v>11</v>
      </c>
    </row>
    <row r="436" spans="1:10" x14ac:dyDescent="0.5">
      <c r="A436" s="20" t="s">
        <v>0</v>
      </c>
      <c r="B436" s="1">
        <v>4</v>
      </c>
      <c r="C436" s="1">
        <v>93.33</v>
      </c>
      <c r="D436" t="s">
        <v>2</v>
      </c>
      <c r="E436" s="1">
        <v>11</v>
      </c>
      <c r="F436" s="1">
        <v>97.72</v>
      </c>
      <c r="G436" s="1" t="s">
        <v>103</v>
      </c>
      <c r="H436" s="1">
        <v>2018</v>
      </c>
      <c r="I436" s="1" t="s">
        <v>7</v>
      </c>
      <c r="J436" t="s">
        <v>11</v>
      </c>
    </row>
    <row r="437" spans="1:10" x14ac:dyDescent="0.5">
      <c r="A437" t="s">
        <v>52</v>
      </c>
      <c r="B437" s="1">
        <v>4</v>
      </c>
      <c r="C437" s="1">
        <v>102.75</v>
      </c>
      <c r="D437" t="s">
        <v>54</v>
      </c>
      <c r="E437" s="1">
        <v>8</v>
      </c>
      <c r="F437" s="1">
        <v>105.19</v>
      </c>
      <c r="G437" s="1" t="s">
        <v>77</v>
      </c>
      <c r="H437" s="1">
        <v>2015</v>
      </c>
      <c r="I437" s="1" t="s">
        <v>5</v>
      </c>
      <c r="J437" t="s">
        <v>11</v>
      </c>
    </row>
    <row r="438" spans="1:10" x14ac:dyDescent="0.5">
      <c r="A438" s="8" t="s">
        <v>0</v>
      </c>
      <c r="B438" s="1">
        <v>6</v>
      </c>
      <c r="C438" s="1">
        <v>94.4</v>
      </c>
      <c r="D438" s="8" t="s">
        <v>69</v>
      </c>
      <c r="E438" s="1">
        <v>8</v>
      </c>
      <c r="F438" s="1">
        <v>94.91</v>
      </c>
      <c r="G438" s="1" t="s">
        <v>51</v>
      </c>
      <c r="H438" s="1">
        <v>2019</v>
      </c>
      <c r="I438" s="1" t="s">
        <v>5</v>
      </c>
      <c r="J438" t="s">
        <v>11</v>
      </c>
    </row>
    <row r="439" spans="1:10" x14ac:dyDescent="0.5">
      <c r="A439" t="s">
        <v>0</v>
      </c>
      <c r="B439" s="1">
        <v>4</v>
      </c>
      <c r="C439" s="1">
        <v>97.16</v>
      </c>
      <c r="D439" s="19" t="s">
        <v>69</v>
      </c>
      <c r="E439" s="1">
        <v>10</v>
      </c>
      <c r="F439" s="1">
        <v>101.91</v>
      </c>
      <c r="G439" s="1" t="s">
        <v>51</v>
      </c>
      <c r="H439" s="1">
        <v>2018</v>
      </c>
      <c r="I439" s="1" t="s">
        <v>5</v>
      </c>
      <c r="J439" t="s">
        <v>11</v>
      </c>
    </row>
    <row r="440" spans="1:10" x14ac:dyDescent="0.5">
      <c r="A440" t="s">
        <v>0</v>
      </c>
      <c r="B440" s="1">
        <v>10</v>
      </c>
      <c r="C440" s="1">
        <v>94.89</v>
      </c>
      <c r="D440" t="s">
        <v>50</v>
      </c>
      <c r="E440" s="1">
        <v>9</v>
      </c>
      <c r="F440" s="1">
        <v>93.75</v>
      </c>
      <c r="G440" s="1" t="s">
        <v>77</v>
      </c>
      <c r="H440" s="1">
        <v>2017</v>
      </c>
      <c r="I440" s="1" t="s">
        <v>5</v>
      </c>
      <c r="J440" t="s">
        <v>10</v>
      </c>
    </row>
    <row r="441" spans="1:10" x14ac:dyDescent="0.5">
      <c r="A441" s="20" t="s">
        <v>0</v>
      </c>
      <c r="B441" s="1">
        <v>9</v>
      </c>
      <c r="C441" s="1">
        <v>98.36</v>
      </c>
      <c r="D441" t="s">
        <v>50</v>
      </c>
      <c r="E441" s="1">
        <v>10</v>
      </c>
      <c r="F441" s="1">
        <v>96.63</v>
      </c>
      <c r="G441" s="1" t="s">
        <v>103</v>
      </c>
      <c r="H441" s="1">
        <v>2017</v>
      </c>
      <c r="I441" s="1" t="s">
        <v>5</v>
      </c>
      <c r="J441" t="s">
        <v>11</v>
      </c>
    </row>
    <row r="442" spans="1:10" x14ac:dyDescent="0.5">
      <c r="A442" t="s">
        <v>52</v>
      </c>
      <c r="B442" s="1">
        <v>4</v>
      </c>
      <c r="C442" s="1">
        <v>93.42</v>
      </c>
      <c r="D442" s="19" t="s">
        <v>50</v>
      </c>
      <c r="E442" s="1">
        <v>8</v>
      </c>
      <c r="F442" s="1">
        <v>109.86</v>
      </c>
      <c r="G442" s="1" t="s">
        <v>77</v>
      </c>
      <c r="H442" s="1">
        <v>2014</v>
      </c>
      <c r="I442" s="1" t="s">
        <v>5</v>
      </c>
      <c r="J442" t="s">
        <v>11</v>
      </c>
    </row>
    <row r="443" spans="1:10" x14ac:dyDescent="0.5">
      <c r="A443" t="s">
        <v>0</v>
      </c>
      <c r="B443" s="1">
        <v>6</v>
      </c>
      <c r="C443" s="1">
        <v>82.84</v>
      </c>
      <c r="D443" t="s">
        <v>97</v>
      </c>
      <c r="E443" s="1">
        <v>4</v>
      </c>
      <c r="F443" s="1">
        <v>81.86</v>
      </c>
      <c r="G443" s="1" t="s">
        <v>51</v>
      </c>
      <c r="H443" s="1">
        <v>2018</v>
      </c>
      <c r="I443" s="1">
        <v>1</v>
      </c>
      <c r="J443" t="s">
        <v>10</v>
      </c>
    </row>
    <row r="444" spans="1:10" x14ac:dyDescent="0.5">
      <c r="A444" t="s">
        <v>0</v>
      </c>
      <c r="B444" s="1">
        <v>4</v>
      </c>
      <c r="C444" s="1">
        <v>96.71</v>
      </c>
      <c r="D444" t="s">
        <v>1</v>
      </c>
      <c r="E444" s="1">
        <v>8</v>
      </c>
      <c r="F444" s="1">
        <v>95.73</v>
      </c>
      <c r="G444" s="21" t="s">
        <v>100</v>
      </c>
      <c r="H444" s="22">
        <v>2019</v>
      </c>
      <c r="I444" s="1" t="s">
        <v>5</v>
      </c>
      <c r="J444" t="s">
        <v>11</v>
      </c>
    </row>
    <row r="445" spans="1:10" x14ac:dyDescent="0.5">
      <c r="A445" s="20" t="s">
        <v>0</v>
      </c>
      <c r="B445" s="1">
        <v>10</v>
      </c>
      <c r="C445" s="1">
        <v>102.79</v>
      </c>
      <c r="D445" t="s">
        <v>3</v>
      </c>
      <c r="E445" s="1">
        <v>5</v>
      </c>
      <c r="F445" s="1">
        <v>91.57</v>
      </c>
      <c r="G445" s="1" t="s">
        <v>103</v>
      </c>
      <c r="H445" s="1">
        <v>2018</v>
      </c>
      <c r="I445" s="1" t="s">
        <v>6</v>
      </c>
      <c r="J445" t="s">
        <v>10</v>
      </c>
    </row>
    <row r="446" spans="1:10" x14ac:dyDescent="0.5">
      <c r="A446" t="s">
        <v>52</v>
      </c>
      <c r="B446" s="1">
        <v>6</v>
      </c>
      <c r="C446" s="1">
        <v>92.43</v>
      </c>
      <c r="D446" t="s">
        <v>3</v>
      </c>
      <c r="E446" s="1">
        <v>2</v>
      </c>
      <c r="F446" s="1">
        <v>89.35</v>
      </c>
      <c r="G446" s="1" t="s">
        <v>77</v>
      </c>
      <c r="H446" s="1">
        <v>2016</v>
      </c>
      <c r="I446" s="1">
        <v>1</v>
      </c>
      <c r="J446" t="s">
        <v>10</v>
      </c>
    </row>
    <row r="447" spans="1:10" x14ac:dyDescent="0.5">
      <c r="A447" t="s">
        <v>52</v>
      </c>
      <c r="B447" s="1">
        <v>6</v>
      </c>
      <c r="C447" s="1">
        <v>102.96</v>
      </c>
      <c r="D447" t="s">
        <v>3</v>
      </c>
      <c r="E447" s="1">
        <v>3</v>
      </c>
      <c r="F447" s="1">
        <v>99.84</v>
      </c>
      <c r="G447" s="1" t="s">
        <v>77</v>
      </c>
      <c r="H447" s="1">
        <v>2015</v>
      </c>
      <c r="I447" s="1">
        <v>1</v>
      </c>
      <c r="J447" t="s">
        <v>10</v>
      </c>
    </row>
    <row r="448" spans="1:10" x14ac:dyDescent="0.5">
      <c r="A448" s="20" t="s">
        <v>0</v>
      </c>
      <c r="B448" s="1">
        <v>6</v>
      </c>
      <c r="C448" s="1">
        <v>95.34</v>
      </c>
      <c r="D448" t="s">
        <v>30</v>
      </c>
      <c r="E448" s="1">
        <v>4</v>
      </c>
      <c r="F448" s="1">
        <v>91.12</v>
      </c>
      <c r="G448" s="1" t="s">
        <v>103</v>
      </c>
      <c r="H448" s="1">
        <v>2018</v>
      </c>
      <c r="I448" s="1">
        <v>1</v>
      </c>
      <c r="J448" t="s">
        <v>10</v>
      </c>
    </row>
    <row r="449" spans="1:10" x14ac:dyDescent="0.5">
      <c r="A449" s="20" t="s">
        <v>0</v>
      </c>
      <c r="B449" s="1">
        <v>6</v>
      </c>
      <c r="C449" s="1">
        <v>90.82</v>
      </c>
      <c r="D449" t="s">
        <v>30</v>
      </c>
      <c r="E449" s="1">
        <v>4</v>
      </c>
      <c r="F449" s="1">
        <v>76.06</v>
      </c>
      <c r="G449" s="1" t="s">
        <v>103</v>
      </c>
      <c r="H449" s="1">
        <v>2017</v>
      </c>
      <c r="I449" s="1">
        <v>1</v>
      </c>
      <c r="J449" t="s">
        <v>10</v>
      </c>
    </row>
    <row r="450" spans="1:10" x14ac:dyDescent="0.5">
      <c r="A450" s="20" t="s">
        <v>70</v>
      </c>
      <c r="B450" s="17">
        <v>6</v>
      </c>
      <c r="C450" s="17">
        <v>84.49</v>
      </c>
      <c r="D450" s="20" t="s">
        <v>26</v>
      </c>
      <c r="E450" s="17">
        <v>5</v>
      </c>
      <c r="F450" s="17">
        <v>88.53</v>
      </c>
      <c r="G450" s="6" t="s">
        <v>47</v>
      </c>
      <c r="H450" s="6">
        <v>2016</v>
      </c>
      <c r="I450" s="1">
        <v>1</v>
      </c>
      <c r="J450" t="s">
        <v>10</v>
      </c>
    </row>
    <row r="451" spans="1:10" x14ac:dyDescent="0.5">
      <c r="A451" t="s">
        <v>70</v>
      </c>
      <c r="B451" s="1">
        <v>0</v>
      </c>
      <c r="C451" s="1">
        <v>98.76</v>
      </c>
      <c r="D451" t="s">
        <v>69</v>
      </c>
      <c r="E451" s="1">
        <v>6</v>
      </c>
      <c r="F451" s="1">
        <v>100.24</v>
      </c>
      <c r="G451" s="1" t="s">
        <v>77</v>
      </c>
      <c r="H451" s="1">
        <v>2017</v>
      </c>
      <c r="I451" s="1">
        <v>1</v>
      </c>
      <c r="J451" t="s">
        <v>11</v>
      </c>
    </row>
    <row r="452" spans="1:10" x14ac:dyDescent="0.5">
      <c r="A452" t="s">
        <v>70</v>
      </c>
      <c r="B452" s="1">
        <v>2</v>
      </c>
      <c r="C452" s="1">
        <v>76.59</v>
      </c>
      <c r="D452" t="s">
        <v>69</v>
      </c>
      <c r="E452" s="1">
        <v>6</v>
      </c>
      <c r="F452" s="1">
        <v>87.82</v>
      </c>
      <c r="G452" s="1" t="s">
        <v>51</v>
      </c>
      <c r="H452" s="1">
        <v>2017</v>
      </c>
      <c r="I452" s="1">
        <v>1</v>
      </c>
      <c r="J452" t="s">
        <v>11</v>
      </c>
    </row>
    <row r="453" spans="1:10" x14ac:dyDescent="0.5">
      <c r="A453" s="20" t="s">
        <v>70</v>
      </c>
      <c r="B453" s="17">
        <v>4</v>
      </c>
      <c r="C453" s="17">
        <v>91.17</v>
      </c>
      <c r="D453" s="20" t="s">
        <v>69</v>
      </c>
      <c r="E453" s="17">
        <v>10</v>
      </c>
      <c r="F453" s="17">
        <v>95.6</v>
      </c>
      <c r="G453" s="6" t="s">
        <v>47</v>
      </c>
      <c r="H453" s="6">
        <v>2016</v>
      </c>
      <c r="I453" s="1" t="s">
        <v>5</v>
      </c>
      <c r="J453" t="s">
        <v>11</v>
      </c>
    </row>
    <row r="454" spans="1:10" x14ac:dyDescent="0.5">
      <c r="A454" s="8" t="s">
        <v>1</v>
      </c>
      <c r="B454" s="1">
        <v>8</v>
      </c>
      <c r="C454" s="1">
        <v>96.59</v>
      </c>
      <c r="D454" s="8" t="s">
        <v>27</v>
      </c>
      <c r="E454" s="1">
        <v>3</v>
      </c>
      <c r="F454" s="1">
        <v>96.48</v>
      </c>
      <c r="G454" s="1" t="s">
        <v>29</v>
      </c>
      <c r="H454" s="1">
        <v>2019</v>
      </c>
      <c r="I454" s="1" t="s">
        <v>5</v>
      </c>
      <c r="J454" t="s">
        <v>10</v>
      </c>
    </row>
    <row r="455" spans="1:10" x14ac:dyDescent="0.5">
      <c r="A455" t="s">
        <v>1</v>
      </c>
      <c r="B455" s="1">
        <v>10</v>
      </c>
      <c r="C455" s="1">
        <v>101.02</v>
      </c>
      <c r="D455" t="s">
        <v>61</v>
      </c>
      <c r="E455" s="1">
        <v>4</v>
      </c>
      <c r="F455" s="1">
        <v>90.8</v>
      </c>
      <c r="G455" s="1" t="s">
        <v>100</v>
      </c>
      <c r="H455" s="1">
        <v>2018</v>
      </c>
      <c r="I455" s="1" t="s">
        <v>5</v>
      </c>
      <c r="J455" t="s">
        <v>10</v>
      </c>
    </row>
    <row r="456" spans="1:10" x14ac:dyDescent="0.5">
      <c r="A456" s="8" t="s">
        <v>1</v>
      </c>
      <c r="B456" s="1">
        <v>8</v>
      </c>
      <c r="C456" s="1">
        <v>102.86</v>
      </c>
      <c r="D456" s="8" t="s">
        <v>63</v>
      </c>
      <c r="E456" s="1">
        <v>3</v>
      </c>
      <c r="F456" s="1">
        <v>87.2</v>
      </c>
      <c r="G456" s="1" t="s">
        <v>51</v>
      </c>
      <c r="H456" s="1">
        <v>2019</v>
      </c>
      <c r="I456" s="1" t="s">
        <v>5</v>
      </c>
      <c r="J456" t="s">
        <v>10</v>
      </c>
    </row>
    <row r="457" spans="1:10" x14ac:dyDescent="0.5">
      <c r="A457" t="s">
        <v>1</v>
      </c>
      <c r="B457" s="1">
        <v>7</v>
      </c>
      <c r="C457" s="1">
        <v>97.92</v>
      </c>
      <c r="D457" t="s">
        <v>63</v>
      </c>
      <c r="E457" s="1">
        <v>8</v>
      </c>
      <c r="F457" s="1">
        <v>95.86</v>
      </c>
      <c r="G457" s="21" t="s">
        <v>100</v>
      </c>
      <c r="H457" s="22">
        <v>2019</v>
      </c>
      <c r="I457" s="22" t="s">
        <v>7</v>
      </c>
      <c r="J457" t="s">
        <v>11</v>
      </c>
    </row>
    <row r="458" spans="1:10" x14ac:dyDescent="0.5">
      <c r="A458" t="s">
        <v>1</v>
      </c>
      <c r="B458" s="1">
        <v>8</v>
      </c>
      <c r="C458" s="1">
        <v>105.3</v>
      </c>
      <c r="D458" t="s">
        <v>80</v>
      </c>
      <c r="E458" s="1">
        <v>2</v>
      </c>
      <c r="F458" s="1">
        <v>96.83</v>
      </c>
      <c r="G458" s="21" t="s">
        <v>100</v>
      </c>
      <c r="H458" s="22">
        <v>2019</v>
      </c>
      <c r="I458" s="1" t="s">
        <v>6</v>
      </c>
      <c r="J458" t="s">
        <v>10</v>
      </c>
    </row>
    <row r="459" spans="1:10" x14ac:dyDescent="0.5">
      <c r="A459" s="8" t="s">
        <v>1</v>
      </c>
      <c r="B459" s="1">
        <v>5</v>
      </c>
      <c r="C459" s="1">
        <v>98.25</v>
      </c>
      <c r="D459" s="8" t="s">
        <v>80</v>
      </c>
      <c r="E459" s="1">
        <v>8</v>
      </c>
      <c r="F459" s="1">
        <v>96.25</v>
      </c>
      <c r="G459" s="1" t="s">
        <v>51</v>
      </c>
      <c r="H459" s="1">
        <v>2019</v>
      </c>
      <c r="I459" s="1" t="s">
        <v>6</v>
      </c>
      <c r="J459" t="s">
        <v>11</v>
      </c>
    </row>
    <row r="460" spans="1:10" x14ac:dyDescent="0.5">
      <c r="A460" t="s">
        <v>1</v>
      </c>
      <c r="B460" s="1">
        <v>6</v>
      </c>
      <c r="C460" s="1">
        <v>92.74</v>
      </c>
      <c r="D460" t="s">
        <v>91</v>
      </c>
      <c r="E460" s="1">
        <v>2</v>
      </c>
      <c r="F460" s="1">
        <v>91.86</v>
      </c>
      <c r="G460" s="1" t="s">
        <v>51</v>
      </c>
      <c r="H460" s="1">
        <v>2018</v>
      </c>
      <c r="I460" s="1">
        <v>1</v>
      </c>
      <c r="J460" t="s">
        <v>10</v>
      </c>
    </row>
    <row r="461" spans="1:10" x14ac:dyDescent="0.5">
      <c r="A461" t="s">
        <v>1</v>
      </c>
      <c r="B461" s="1">
        <v>6</v>
      </c>
      <c r="C461" s="1">
        <v>101.17</v>
      </c>
      <c r="D461" t="s">
        <v>89</v>
      </c>
      <c r="E461" s="1">
        <v>5</v>
      </c>
      <c r="F461" s="1">
        <v>87.5</v>
      </c>
      <c r="G461" s="21" t="s">
        <v>100</v>
      </c>
      <c r="H461" s="22">
        <v>2019</v>
      </c>
      <c r="I461" s="22">
        <v>1</v>
      </c>
      <c r="J461" t="s">
        <v>10</v>
      </c>
    </row>
    <row r="462" spans="1:10" x14ac:dyDescent="0.5">
      <c r="A462" s="20" t="s">
        <v>1</v>
      </c>
      <c r="B462" s="1">
        <v>6</v>
      </c>
      <c r="C462" s="1">
        <v>87.7</v>
      </c>
      <c r="D462" t="s">
        <v>109</v>
      </c>
      <c r="E462" s="1">
        <v>5</v>
      </c>
      <c r="F462" s="1">
        <v>86.83</v>
      </c>
      <c r="G462" s="1" t="s">
        <v>103</v>
      </c>
      <c r="H462" s="1">
        <v>2018</v>
      </c>
      <c r="I462" s="1">
        <v>1</v>
      </c>
      <c r="J462" t="s">
        <v>10</v>
      </c>
    </row>
    <row r="463" spans="1:10" x14ac:dyDescent="0.5">
      <c r="A463" t="s">
        <v>1</v>
      </c>
      <c r="B463" s="1">
        <v>9</v>
      </c>
      <c r="C463" s="1">
        <v>96.57</v>
      </c>
      <c r="D463" t="s">
        <v>78</v>
      </c>
      <c r="E463" s="1">
        <v>10</v>
      </c>
      <c r="F463" s="1">
        <v>100.33</v>
      </c>
      <c r="G463" s="1" t="s">
        <v>51</v>
      </c>
      <c r="H463" s="1">
        <v>2018</v>
      </c>
      <c r="I463" s="1" t="s">
        <v>5</v>
      </c>
      <c r="J463" t="s">
        <v>11</v>
      </c>
    </row>
    <row r="464" spans="1:10" x14ac:dyDescent="0.5">
      <c r="A464" t="s">
        <v>1</v>
      </c>
      <c r="B464" s="1">
        <v>11</v>
      </c>
      <c r="C464" s="1">
        <v>103.81</v>
      </c>
      <c r="D464" t="s">
        <v>2</v>
      </c>
      <c r="E464" s="1">
        <v>6</v>
      </c>
      <c r="F464" s="1">
        <v>98.41</v>
      </c>
      <c r="G464" s="1" t="s">
        <v>100</v>
      </c>
      <c r="H464" s="1">
        <v>2018</v>
      </c>
      <c r="I464" s="1" t="s">
        <v>7</v>
      </c>
      <c r="J464" t="s">
        <v>10</v>
      </c>
    </row>
    <row r="465" spans="1:10" x14ac:dyDescent="0.5">
      <c r="A465" s="8" t="s">
        <v>1</v>
      </c>
      <c r="B465" s="1">
        <v>3</v>
      </c>
      <c r="C465" s="1">
        <v>93.6</v>
      </c>
      <c r="D465" s="8" t="s">
        <v>2</v>
      </c>
      <c r="E465" s="1">
        <v>8</v>
      </c>
      <c r="F465" s="1">
        <v>96.02</v>
      </c>
      <c r="G465" s="1" t="s">
        <v>29</v>
      </c>
      <c r="H465" s="1">
        <v>2019</v>
      </c>
      <c r="I465" s="1" t="s">
        <v>6</v>
      </c>
      <c r="J465" t="s">
        <v>11</v>
      </c>
    </row>
    <row r="466" spans="1:10" x14ac:dyDescent="0.5">
      <c r="A466" t="s">
        <v>1</v>
      </c>
      <c r="B466" s="1">
        <v>11</v>
      </c>
      <c r="C466" s="1">
        <v>95.79</v>
      </c>
      <c r="D466" t="s">
        <v>69</v>
      </c>
      <c r="E466" s="1">
        <v>8</v>
      </c>
      <c r="F466" s="1">
        <v>101.04</v>
      </c>
      <c r="G466" s="1" t="s">
        <v>100</v>
      </c>
      <c r="H466" s="1">
        <v>2018</v>
      </c>
      <c r="I466" s="1" t="s">
        <v>6</v>
      </c>
      <c r="J466" t="s">
        <v>10</v>
      </c>
    </row>
    <row r="467" spans="1:10" x14ac:dyDescent="0.5">
      <c r="A467" t="s">
        <v>1</v>
      </c>
      <c r="B467" s="1">
        <v>8</v>
      </c>
      <c r="C467" s="1">
        <v>95.73</v>
      </c>
      <c r="D467" t="s">
        <v>0</v>
      </c>
      <c r="E467" s="1">
        <v>4</v>
      </c>
      <c r="F467" s="1">
        <v>96.71</v>
      </c>
      <c r="G467" s="21" t="s">
        <v>100</v>
      </c>
      <c r="H467" s="22">
        <v>2019</v>
      </c>
      <c r="I467" s="1" t="s">
        <v>5</v>
      </c>
      <c r="J467" t="s">
        <v>10</v>
      </c>
    </row>
    <row r="468" spans="1:10" x14ac:dyDescent="0.5">
      <c r="A468" s="8" t="s">
        <v>1</v>
      </c>
      <c r="B468" s="1">
        <v>6</v>
      </c>
      <c r="C468" s="1">
        <v>86.28</v>
      </c>
      <c r="D468" t="s">
        <v>98</v>
      </c>
      <c r="E468" s="1">
        <v>2</v>
      </c>
      <c r="F468" s="1">
        <v>77.13</v>
      </c>
      <c r="G468" s="1" t="s">
        <v>51</v>
      </c>
      <c r="H468" s="1">
        <v>2019</v>
      </c>
      <c r="I468" s="1">
        <v>1</v>
      </c>
      <c r="J468" t="s">
        <v>10</v>
      </c>
    </row>
    <row r="469" spans="1:10" x14ac:dyDescent="0.5">
      <c r="A469" s="20" t="s">
        <v>1</v>
      </c>
      <c r="B469" s="1">
        <v>7</v>
      </c>
      <c r="C469" s="1">
        <v>97.61</v>
      </c>
      <c r="D469" t="s">
        <v>3</v>
      </c>
      <c r="E469" s="1">
        <v>10</v>
      </c>
      <c r="F469" s="1">
        <v>99.43</v>
      </c>
      <c r="G469" s="1" t="s">
        <v>103</v>
      </c>
      <c r="H469" s="1">
        <v>2018</v>
      </c>
      <c r="I469" s="1" t="s">
        <v>5</v>
      </c>
      <c r="J469" t="s">
        <v>11</v>
      </c>
    </row>
    <row r="470" spans="1:10" x14ac:dyDescent="0.5">
      <c r="A470" t="s">
        <v>1</v>
      </c>
      <c r="B470" s="1">
        <v>6</v>
      </c>
      <c r="C470" s="1">
        <v>95.8</v>
      </c>
      <c r="D470" t="s">
        <v>92</v>
      </c>
      <c r="E470" s="1">
        <v>2</v>
      </c>
      <c r="F470" s="1">
        <v>91.47</v>
      </c>
      <c r="G470" s="1" t="s">
        <v>100</v>
      </c>
      <c r="H470" s="1">
        <v>2018</v>
      </c>
      <c r="I470" s="1">
        <v>1</v>
      </c>
      <c r="J470" t="s">
        <v>10</v>
      </c>
    </row>
    <row r="471" spans="1:10" x14ac:dyDescent="0.5">
      <c r="A471" s="8" t="s">
        <v>1</v>
      </c>
      <c r="B471" s="1">
        <v>6</v>
      </c>
      <c r="C471" s="1">
        <v>99.84</v>
      </c>
      <c r="D471" t="s">
        <v>30</v>
      </c>
      <c r="E471" s="1">
        <v>2</v>
      </c>
      <c r="F471" s="1">
        <v>79.06</v>
      </c>
      <c r="G471" s="1" t="s">
        <v>29</v>
      </c>
      <c r="H471" s="1">
        <v>2019</v>
      </c>
      <c r="I471" s="1">
        <v>1</v>
      </c>
      <c r="J471" t="s">
        <v>10</v>
      </c>
    </row>
    <row r="472" spans="1:10" x14ac:dyDescent="0.5">
      <c r="A472" s="20" t="s">
        <v>107</v>
      </c>
      <c r="B472" s="1">
        <v>2</v>
      </c>
      <c r="C472" s="1">
        <v>77.66</v>
      </c>
      <c r="D472" t="s">
        <v>80</v>
      </c>
      <c r="E472" s="1">
        <v>6</v>
      </c>
      <c r="F472" s="1">
        <v>90.45</v>
      </c>
      <c r="G472" s="1" t="s">
        <v>103</v>
      </c>
      <c r="H472" s="1">
        <v>2017</v>
      </c>
      <c r="I472" s="1">
        <v>1</v>
      </c>
      <c r="J472" t="s">
        <v>11</v>
      </c>
    </row>
    <row r="473" spans="1:10" x14ac:dyDescent="0.5">
      <c r="A473" s="20" t="s">
        <v>107</v>
      </c>
      <c r="B473" s="1">
        <v>5</v>
      </c>
      <c r="C473" s="1">
        <v>89.23</v>
      </c>
      <c r="D473" s="19" t="s">
        <v>4</v>
      </c>
      <c r="E473" s="1">
        <v>6</v>
      </c>
      <c r="F473" s="1">
        <v>95.88</v>
      </c>
      <c r="G473" s="19" t="s">
        <v>103</v>
      </c>
      <c r="H473" s="1">
        <v>2015</v>
      </c>
      <c r="I473" s="1">
        <v>1</v>
      </c>
      <c r="J473" t="s">
        <v>11</v>
      </c>
    </row>
    <row r="474" spans="1:10" x14ac:dyDescent="0.5">
      <c r="A474" s="19" t="s">
        <v>53</v>
      </c>
      <c r="B474" s="6">
        <v>3</v>
      </c>
      <c r="C474" s="6">
        <v>87.75</v>
      </c>
      <c r="D474" s="19" t="s">
        <v>45</v>
      </c>
      <c r="E474" s="6">
        <v>6</v>
      </c>
      <c r="F474" s="6">
        <v>93.13</v>
      </c>
      <c r="G474" s="6" t="s">
        <v>47</v>
      </c>
      <c r="H474" s="6">
        <v>2016</v>
      </c>
      <c r="I474" s="1">
        <v>1</v>
      </c>
      <c r="J474" t="s">
        <v>11</v>
      </c>
    </row>
    <row r="475" spans="1:10" x14ac:dyDescent="0.5">
      <c r="A475" t="s">
        <v>53</v>
      </c>
      <c r="B475" s="1">
        <v>1</v>
      </c>
      <c r="C475" s="1">
        <v>78.25</v>
      </c>
      <c r="D475" t="s">
        <v>4</v>
      </c>
      <c r="E475" s="1">
        <v>6</v>
      </c>
      <c r="F475" s="1">
        <v>96.47</v>
      </c>
      <c r="G475" s="1" t="s">
        <v>77</v>
      </c>
      <c r="H475" s="1">
        <v>2017</v>
      </c>
      <c r="I475" s="1">
        <v>1</v>
      </c>
      <c r="J475" t="s">
        <v>11</v>
      </c>
    </row>
    <row r="476" spans="1:10" x14ac:dyDescent="0.5">
      <c r="A476" t="s">
        <v>53</v>
      </c>
      <c r="B476" s="1">
        <v>2</v>
      </c>
      <c r="C476" s="1">
        <v>86.93</v>
      </c>
      <c r="D476" t="s">
        <v>26</v>
      </c>
      <c r="E476" s="1">
        <v>6</v>
      </c>
      <c r="F476" s="1">
        <v>95.94</v>
      </c>
      <c r="G476" s="1" t="s">
        <v>77</v>
      </c>
      <c r="H476" s="1">
        <v>2016</v>
      </c>
      <c r="I476" s="1">
        <v>1</v>
      </c>
      <c r="J476" t="s">
        <v>11</v>
      </c>
    </row>
    <row r="477" spans="1:10" x14ac:dyDescent="0.5">
      <c r="A477" s="20" t="s">
        <v>53</v>
      </c>
      <c r="B477" s="1">
        <v>0</v>
      </c>
      <c r="C477" s="1">
        <v>79.37</v>
      </c>
      <c r="D477" t="s">
        <v>78</v>
      </c>
      <c r="E477" s="1">
        <v>6</v>
      </c>
      <c r="F477" s="1">
        <v>103.66</v>
      </c>
      <c r="G477" s="1" t="s">
        <v>103</v>
      </c>
      <c r="H477" s="1">
        <v>2017</v>
      </c>
      <c r="I477" s="1">
        <v>1</v>
      </c>
      <c r="J477" t="s">
        <v>11</v>
      </c>
    </row>
    <row r="478" spans="1:10" x14ac:dyDescent="0.5">
      <c r="A478" s="16" t="s">
        <v>53</v>
      </c>
      <c r="B478" s="1">
        <v>3</v>
      </c>
      <c r="C478" s="1">
        <v>85.72</v>
      </c>
      <c r="D478" s="19" t="s">
        <v>54</v>
      </c>
      <c r="E478" s="1">
        <v>6</v>
      </c>
      <c r="F478" s="1">
        <v>102.18</v>
      </c>
      <c r="G478" s="19" t="s">
        <v>103</v>
      </c>
      <c r="H478" s="1">
        <v>2015</v>
      </c>
      <c r="I478" s="1">
        <v>1</v>
      </c>
      <c r="J478" t="s">
        <v>11</v>
      </c>
    </row>
    <row r="479" spans="1:10" x14ac:dyDescent="0.5">
      <c r="A479" s="20" t="s">
        <v>53</v>
      </c>
      <c r="B479" s="1">
        <v>0</v>
      </c>
      <c r="C479" s="1">
        <v>77.069999999999993</v>
      </c>
      <c r="D479" t="s">
        <v>50</v>
      </c>
      <c r="E479" s="1">
        <v>6</v>
      </c>
      <c r="F479" s="1">
        <v>106.09</v>
      </c>
      <c r="G479" s="1" t="s">
        <v>103</v>
      </c>
      <c r="H479" s="1">
        <v>2016</v>
      </c>
      <c r="I479" s="1">
        <v>1</v>
      </c>
      <c r="J479" t="s">
        <v>11</v>
      </c>
    </row>
    <row r="480" spans="1:10" x14ac:dyDescent="0.5">
      <c r="A480" t="s">
        <v>98</v>
      </c>
      <c r="B480" s="1">
        <v>2</v>
      </c>
      <c r="C480" s="1">
        <v>77.13</v>
      </c>
      <c r="D480" s="8" t="s">
        <v>1</v>
      </c>
      <c r="E480" s="1">
        <v>6</v>
      </c>
      <c r="F480" s="1">
        <v>86.28</v>
      </c>
      <c r="G480" s="1" t="s">
        <v>51</v>
      </c>
      <c r="H480" s="1">
        <v>2019</v>
      </c>
      <c r="I480" s="1">
        <v>1</v>
      </c>
      <c r="J480" t="s">
        <v>11</v>
      </c>
    </row>
    <row r="481" spans="1:10" x14ac:dyDescent="0.5">
      <c r="A481" s="19" t="s">
        <v>68</v>
      </c>
      <c r="B481" s="6">
        <v>1</v>
      </c>
      <c r="C481" s="6">
        <v>79.13</v>
      </c>
      <c r="D481" s="19" t="s">
        <v>26</v>
      </c>
      <c r="E481" s="6">
        <v>6</v>
      </c>
      <c r="F481" s="6">
        <v>84.07</v>
      </c>
      <c r="G481" s="1" t="s">
        <v>47</v>
      </c>
      <c r="H481" s="1">
        <v>2014</v>
      </c>
      <c r="I481" s="1">
        <v>1</v>
      </c>
      <c r="J481" t="s">
        <v>11</v>
      </c>
    </row>
    <row r="482" spans="1:10" x14ac:dyDescent="0.5">
      <c r="A482" t="s">
        <v>68</v>
      </c>
      <c r="B482" s="1">
        <v>2</v>
      </c>
      <c r="C482" s="1">
        <v>92.44</v>
      </c>
      <c r="D482" s="19" t="s">
        <v>75</v>
      </c>
      <c r="E482" s="1">
        <v>6</v>
      </c>
      <c r="F482" s="1">
        <v>98.61</v>
      </c>
      <c r="G482" s="1" t="s">
        <v>77</v>
      </c>
      <c r="H482" s="1">
        <v>2014</v>
      </c>
      <c r="I482" s="1">
        <v>1</v>
      </c>
      <c r="J482" t="s">
        <v>11</v>
      </c>
    </row>
    <row r="483" spans="1:10" x14ac:dyDescent="0.5">
      <c r="A483" s="19" t="s">
        <v>3</v>
      </c>
      <c r="B483" s="6">
        <v>2</v>
      </c>
      <c r="C483" s="6">
        <v>87.54</v>
      </c>
      <c r="D483" s="19" t="s">
        <v>45</v>
      </c>
      <c r="E483" s="6">
        <v>6</v>
      </c>
      <c r="F483" s="6">
        <v>93.85</v>
      </c>
      <c r="G483" s="1" t="s">
        <v>47</v>
      </c>
      <c r="H483" s="1">
        <v>2015</v>
      </c>
      <c r="I483" s="1">
        <v>1</v>
      </c>
      <c r="J483" t="s">
        <v>11</v>
      </c>
    </row>
    <row r="484" spans="1:10" x14ac:dyDescent="0.5">
      <c r="A484" s="16" t="s">
        <v>3</v>
      </c>
      <c r="B484" s="17">
        <v>8</v>
      </c>
      <c r="C484" s="17">
        <v>99.82</v>
      </c>
      <c r="D484" s="16" t="s">
        <v>58</v>
      </c>
      <c r="E484" s="17">
        <v>1</v>
      </c>
      <c r="F484" s="17">
        <v>81.260000000000005</v>
      </c>
      <c r="G484" s="1" t="s">
        <v>47</v>
      </c>
      <c r="H484" s="1">
        <v>2013</v>
      </c>
      <c r="I484" s="1" t="s">
        <v>5</v>
      </c>
      <c r="J484" t="s">
        <v>10</v>
      </c>
    </row>
    <row r="485" spans="1:10" x14ac:dyDescent="0.5">
      <c r="A485" s="20" t="s">
        <v>3</v>
      </c>
      <c r="B485" s="1">
        <v>6</v>
      </c>
      <c r="C485" s="1">
        <v>92.22</v>
      </c>
      <c r="D485" t="s">
        <v>27</v>
      </c>
      <c r="E485" s="1">
        <v>5</v>
      </c>
      <c r="F485" s="1">
        <v>89.49</v>
      </c>
      <c r="G485" s="1" t="s">
        <v>103</v>
      </c>
      <c r="H485" s="1">
        <v>2018</v>
      </c>
      <c r="I485" s="1">
        <v>1</v>
      </c>
      <c r="J485" t="s">
        <v>10</v>
      </c>
    </row>
    <row r="486" spans="1:10" x14ac:dyDescent="0.5">
      <c r="A486" s="8" t="s">
        <v>3</v>
      </c>
      <c r="B486" s="1">
        <v>4</v>
      </c>
      <c r="C486" s="1">
        <v>93.51</v>
      </c>
      <c r="D486" s="8" t="s">
        <v>27</v>
      </c>
      <c r="E486" s="1">
        <v>6</v>
      </c>
      <c r="F486" s="1">
        <v>96.87</v>
      </c>
      <c r="G486" s="1" t="s">
        <v>29</v>
      </c>
      <c r="H486" s="1">
        <v>2019</v>
      </c>
      <c r="I486" s="1">
        <v>1</v>
      </c>
      <c r="J486" t="s">
        <v>11</v>
      </c>
    </row>
    <row r="487" spans="1:10" x14ac:dyDescent="0.5">
      <c r="A487" t="s">
        <v>3</v>
      </c>
      <c r="B487" s="1">
        <v>6</v>
      </c>
      <c r="C487" s="1">
        <v>87.58</v>
      </c>
      <c r="D487" t="s">
        <v>101</v>
      </c>
      <c r="E487" s="1">
        <v>1</v>
      </c>
      <c r="F487" s="1">
        <v>74.87</v>
      </c>
      <c r="G487" s="21" t="s">
        <v>100</v>
      </c>
      <c r="H487" s="22">
        <v>2019</v>
      </c>
      <c r="I487" s="22">
        <v>1</v>
      </c>
      <c r="J487" t="s">
        <v>10</v>
      </c>
    </row>
    <row r="488" spans="1:10" x14ac:dyDescent="0.5">
      <c r="A488" s="20" t="s">
        <v>3</v>
      </c>
      <c r="B488" s="1">
        <v>6</v>
      </c>
      <c r="C488" s="1">
        <v>87.9</v>
      </c>
      <c r="D488" t="s">
        <v>49</v>
      </c>
      <c r="E488" s="1">
        <v>4</v>
      </c>
      <c r="F488" s="1">
        <v>84.69</v>
      </c>
      <c r="G488" s="1" t="s">
        <v>103</v>
      </c>
      <c r="H488" s="1">
        <v>2017</v>
      </c>
      <c r="I488" s="1">
        <v>1</v>
      </c>
      <c r="J488" t="s">
        <v>10</v>
      </c>
    </row>
    <row r="489" spans="1:10" x14ac:dyDescent="0.5">
      <c r="A489" t="s">
        <v>3</v>
      </c>
      <c r="B489" s="1">
        <v>6</v>
      </c>
      <c r="C489" s="1">
        <v>94.32</v>
      </c>
      <c r="D489" t="s">
        <v>61</v>
      </c>
      <c r="E489" s="1">
        <v>4</v>
      </c>
      <c r="F489" s="1">
        <v>86.03</v>
      </c>
      <c r="G489" s="1" t="s">
        <v>51</v>
      </c>
      <c r="H489" s="1">
        <v>2018</v>
      </c>
      <c r="I489" s="1">
        <v>1</v>
      </c>
      <c r="J489" t="s">
        <v>10</v>
      </c>
    </row>
    <row r="490" spans="1:10" x14ac:dyDescent="0.5">
      <c r="A490" t="s">
        <v>3</v>
      </c>
      <c r="B490" s="1">
        <v>5</v>
      </c>
      <c r="C490" s="1">
        <v>93.61</v>
      </c>
      <c r="D490" t="s">
        <v>61</v>
      </c>
      <c r="E490" s="1">
        <v>6</v>
      </c>
      <c r="F490" s="1">
        <v>96.2</v>
      </c>
      <c r="G490" s="1" t="s">
        <v>100</v>
      </c>
      <c r="H490" s="1">
        <v>2018</v>
      </c>
      <c r="I490" s="1">
        <v>1</v>
      </c>
      <c r="J490" t="s">
        <v>11</v>
      </c>
    </row>
    <row r="491" spans="1:10" x14ac:dyDescent="0.5">
      <c r="A491" t="s">
        <v>3</v>
      </c>
      <c r="B491" s="1">
        <v>6</v>
      </c>
      <c r="C491" s="1">
        <v>91.04</v>
      </c>
      <c r="D491" t="s">
        <v>63</v>
      </c>
      <c r="E491" s="1">
        <v>8</v>
      </c>
      <c r="F491" s="1">
        <v>90.49</v>
      </c>
      <c r="G491" s="21" t="s">
        <v>100</v>
      </c>
      <c r="H491" s="22">
        <v>2019</v>
      </c>
      <c r="I491" s="1" t="s">
        <v>6</v>
      </c>
      <c r="J491" t="s">
        <v>11</v>
      </c>
    </row>
    <row r="492" spans="1:10" x14ac:dyDescent="0.5">
      <c r="A492" s="8" t="s">
        <v>3</v>
      </c>
      <c r="B492" s="1">
        <v>4</v>
      </c>
      <c r="C492" s="1">
        <v>92.44</v>
      </c>
      <c r="D492" s="8" t="s">
        <v>80</v>
      </c>
      <c r="E492" s="1">
        <v>8</v>
      </c>
      <c r="F492" s="1">
        <v>94.74</v>
      </c>
      <c r="G492" s="1" t="s">
        <v>51</v>
      </c>
      <c r="H492" s="1">
        <v>2019</v>
      </c>
      <c r="I492" s="1" t="s">
        <v>5</v>
      </c>
      <c r="J492" t="s">
        <v>11</v>
      </c>
    </row>
    <row r="493" spans="1:10" x14ac:dyDescent="0.5">
      <c r="A493" t="s">
        <v>3</v>
      </c>
      <c r="B493" s="1">
        <v>6</v>
      </c>
      <c r="C493" s="1">
        <v>101.84</v>
      </c>
      <c r="D493" s="19" t="s">
        <v>55</v>
      </c>
      <c r="E493" s="1">
        <v>8</v>
      </c>
      <c r="F493" s="1">
        <v>100.01</v>
      </c>
      <c r="G493" s="1" t="s">
        <v>77</v>
      </c>
      <c r="H493" s="1">
        <v>2014</v>
      </c>
      <c r="I493" s="1" t="s">
        <v>5</v>
      </c>
      <c r="J493" t="s">
        <v>11</v>
      </c>
    </row>
    <row r="494" spans="1:10" x14ac:dyDescent="0.5">
      <c r="A494" s="19" t="s">
        <v>3</v>
      </c>
      <c r="B494" s="6">
        <v>6</v>
      </c>
      <c r="C494" s="6">
        <v>93.52</v>
      </c>
      <c r="D494" s="19" t="s">
        <v>65</v>
      </c>
      <c r="E494" s="6">
        <v>2</v>
      </c>
      <c r="F494" s="6">
        <v>90.1</v>
      </c>
      <c r="G494" s="1" t="s">
        <v>47</v>
      </c>
      <c r="H494" s="1">
        <v>2014</v>
      </c>
      <c r="I494" s="1">
        <v>1</v>
      </c>
      <c r="J494" t="s">
        <v>10</v>
      </c>
    </row>
    <row r="495" spans="1:10" x14ac:dyDescent="0.5">
      <c r="A495" t="s">
        <v>3</v>
      </c>
      <c r="B495" s="1">
        <v>5</v>
      </c>
      <c r="C495" s="1">
        <v>98.42</v>
      </c>
      <c r="D495" t="s">
        <v>4</v>
      </c>
      <c r="E495" s="1">
        <v>10</v>
      </c>
      <c r="F495" s="1">
        <v>102.38</v>
      </c>
      <c r="G495" s="1" t="s">
        <v>77</v>
      </c>
      <c r="H495" s="1">
        <v>2017</v>
      </c>
      <c r="I495" s="1" t="s">
        <v>5</v>
      </c>
      <c r="J495" t="s">
        <v>11</v>
      </c>
    </row>
    <row r="496" spans="1:10" x14ac:dyDescent="0.5">
      <c r="A496" t="s">
        <v>3</v>
      </c>
      <c r="B496" s="1">
        <v>10</v>
      </c>
      <c r="C496" s="1">
        <v>94.4</v>
      </c>
      <c r="D496" t="s">
        <v>26</v>
      </c>
      <c r="E496" s="1">
        <v>9</v>
      </c>
      <c r="F496" s="1">
        <v>91.97</v>
      </c>
      <c r="G496" s="1" t="s">
        <v>51</v>
      </c>
      <c r="H496" s="1">
        <v>2017</v>
      </c>
      <c r="I496" s="1" t="s">
        <v>5</v>
      </c>
      <c r="J496" t="s">
        <v>10</v>
      </c>
    </row>
    <row r="497" spans="1:10" x14ac:dyDescent="0.5">
      <c r="A497" s="16" t="s">
        <v>3</v>
      </c>
      <c r="B497" s="17">
        <v>6</v>
      </c>
      <c r="C497" s="17">
        <v>100.2</v>
      </c>
      <c r="D497" s="16" t="s">
        <v>71</v>
      </c>
      <c r="E497" s="17">
        <v>0</v>
      </c>
      <c r="F497" s="17">
        <v>80.14</v>
      </c>
      <c r="G497" s="1" t="s">
        <v>47</v>
      </c>
      <c r="H497" s="1">
        <v>2013</v>
      </c>
      <c r="I497" s="1">
        <v>1</v>
      </c>
      <c r="J497" t="s">
        <v>10</v>
      </c>
    </row>
    <row r="498" spans="1:10" x14ac:dyDescent="0.5">
      <c r="A498" t="s">
        <v>3</v>
      </c>
      <c r="B498" s="1">
        <v>6</v>
      </c>
      <c r="C498" s="1">
        <v>83.74</v>
      </c>
      <c r="D498" t="s">
        <v>84</v>
      </c>
      <c r="E498" s="1">
        <v>2</v>
      </c>
      <c r="F498" s="1">
        <v>80.930000000000007</v>
      </c>
      <c r="G498" s="1" t="s">
        <v>77</v>
      </c>
      <c r="H498" s="1">
        <v>2017</v>
      </c>
      <c r="I498" s="1">
        <v>1</v>
      </c>
      <c r="J498" t="s">
        <v>10</v>
      </c>
    </row>
    <row r="499" spans="1:10" x14ac:dyDescent="0.5">
      <c r="A499" t="s">
        <v>3</v>
      </c>
      <c r="B499" s="1">
        <v>8</v>
      </c>
      <c r="C499" s="1">
        <v>101.9</v>
      </c>
      <c r="D499" t="s">
        <v>73</v>
      </c>
      <c r="E499" s="1">
        <v>0</v>
      </c>
      <c r="F499" s="1">
        <v>78.42</v>
      </c>
      <c r="G499" s="21" t="s">
        <v>100</v>
      </c>
      <c r="H499" s="22">
        <v>2019</v>
      </c>
      <c r="I499" s="1" t="s">
        <v>5</v>
      </c>
      <c r="J499" t="s">
        <v>10</v>
      </c>
    </row>
    <row r="500" spans="1:10" x14ac:dyDescent="0.5">
      <c r="A500" t="s">
        <v>3</v>
      </c>
      <c r="B500" s="1">
        <v>6</v>
      </c>
      <c r="C500" s="1">
        <v>107.69</v>
      </c>
      <c r="D500" t="s">
        <v>73</v>
      </c>
      <c r="E500" s="1">
        <v>1</v>
      </c>
      <c r="F500" s="1">
        <v>103.37</v>
      </c>
      <c r="G500" s="1" t="s">
        <v>51</v>
      </c>
      <c r="H500" s="1">
        <v>2017</v>
      </c>
      <c r="I500" s="1">
        <v>1</v>
      </c>
      <c r="J500" t="s">
        <v>10</v>
      </c>
    </row>
    <row r="501" spans="1:10" x14ac:dyDescent="0.5">
      <c r="A501" s="20" t="s">
        <v>3</v>
      </c>
      <c r="B501" s="1">
        <v>9</v>
      </c>
      <c r="C501" s="1">
        <v>91.32</v>
      </c>
      <c r="D501" t="s">
        <v>73</v>
      </c>
      <c r="E501" s="1">
        <v>10</v>
      </c>
      <c r="F501" s="1">
        <v>94.65</v>
      </c>
      <c r="G501" s="1" t="s">
        <v>103</v>
      </c>
      <c r="H501" s="1">
        <v>2017</v>
      </c>
      <c r="I501" s="1" t="s">
        <v>5</v>
      </c>
      <c r="J501" t="s">
        <v>11</v>
      </c>
    </row>
    <row r="502" spans="1:10" x14ac:dyDescent="0.5">
      <c r="A502" s="19" t="s">
        <v>3</v>
      </c>
      <c r="B502" s="6">
        <v>3</v>
      </c>
      <c r="C502" s="6">
        <v>94.07</v>
      </c>
      <c r="D502" s="19" t="s">
        <v>73</v>
      </c>
      <c r="E502" s="6">
        <v>8</v>
      </c>
      <c r="F502" s="6">
        <v>92.25</v>
      </c>
      <c r="G502" s="1" t="s">
        <v>47</v>
      </c>
      <c r="H502" s="1">
        <v>2014</v>
      </c>
      <c r="I502" s="1" t="s">
        <v>5</v>
      </c>
      <c r="J502" t="s">
        <v>11</v>
      </c>
    </row>
    <row r="503" spans="1:10" x14ac:dyDescent="0.5">
      <c r="A503" t="s">
        <v>3</v>
      </c>
      <c r="B503" s="1">
        <v>8</v>
      </c>
      <c r="C503" s="1">
        <v>93.96</v>
      </c>
      <c r="D503" t="s">
        <v>2</v>
      </c>
      <c r="E503" s="1">
        <v>10</v>
      </c>
      <c r="F503" s="1">
        <v>100.2</v>
      </c>
      <c r="G503" s="1" t="s">
        <v>51</v>
      </c>
      <c r="H503" s="1">
        <v>2018</v>
      </c>
      <c r="I503" s="1" t="s">
        <v>5</v>
      </c>
      <c r="J503" t="s">
        <v>11</v>
      </c>
    </row>
    <row r="504" spans="1:10" x14ac:dyDescent="0.5">
      <c r="A504" s="8" t="s">
        <v>3</v>
      </c>
      <c r="B504" s="1">
        <v>6</v>
      </c>
      <c r="C504" s="1">
        <v>97.62</v>
      </c>
      <c r="D504" t="s">
        <v>95</v>
      </c>
      <c r="E504" s="1">
        <v>3</v>
      </c>
      <c r="F504" s="1">
        <v>78.930000000000007</v>
      </c>
      <c r="G504" s="1" t="s">
        <v>51</v>
      </c>
      <c r="H504" s="1">
        <v>2019</v>
      </c>
      <c r="I504" s="1">
        <v>1</v>
      </c>
      <c r="J504" t="s">
        <v>10</v>
      </c>
    </row>
    <row r="505" spans="1:10" x14ac:dyDescent="0.5">
      <c r="A505" s="20" t="s">
        <v>3</v>
      </c>
      <c r="B505" s="17">
        <v>2</v>
      </c>
      <c r="C505" s="17">
        <v>92</v>
      </c>
      <c r="D505" s="20" t="s">
        <v>69</v>
      </c>
      <c r="E505" s="17">
        <v>6</v>
      </c>
      <c r="F505" s="17">
        <v>99.61</v>
      </c>
      <c r="G505" s="1" t="s">
        <v>47</v>
      </c>
      <c r="H505" s="6">
        <v>2016</v>
      </c>
      <c r="I505" s="1">
        <v>1</v>
      </c>
      <c r="J505" t="s">
        <v>11</v>
      </c>
    </row>
    <row r="506" spans="1:10" x14ac:dyDescent="0.5">
      <c r="A506" t="s">
        <v>3</v>
      </c>
      <c r="B506" s="1">
        <v>4</v>
      </c>
      <c r="C506" s="1">
        <v>90.58</v>
      </c>
      <c r="D506" t="s">
        <v>50</v>
      </c>
      <c r="E506" s="1">
        <v>11</v>
      </c>
      <c r="F506" s="1">
        <v>93.97</v>
      </c>
      <c r="G506" s="1" t="s">
        <v>51</v>
      </c>
      <c r="H506" s="1">
        <v>2017</v>
      </c>
      <c r="I506" s="1" t="s">
        <v>6</v>
      </c>
      <c r="J506" t="s">
        <v>11</v>
      </c>
    </row>
    <row r="507" spans="1:10" x14ac:dyDescent="0.5">
      <c r="A507" s="20" t="s">
        <v>3</v>
      </c>
      <c r="B507" s="1">
        <v>3</v>
      </c>
      <c r="C507" s="1">
        <v>93.46</v>
      </c>
      <c r="D507" s="19" t="s">
        <v>50</v>
      </c>
      <c r="E507" s="1">
        <v>8</v>
      </c>
      <c r="F507" s="1">
        <v>107.37</v>
      </c>
      <c r="G507" s="19" t="s">
        <v>103</v>
      </c>
      <c r="H507" s="1">
        <v>2015</v>
      </c>
      <c r="I507" s="1" t="s">
        <v>5</v>
      </c>
      <c r="J507" t="s">
        <v>11</v>
      </c>
    </row>
    <row r="508" spans="1:10" x14ac:dyDescent="0.5">
      <c r="A508" s="18" t="s">
        <v>3</v>
      </c>
      <c r="B508" s="6">
        <v>6</v>
      </c>
      <c r="C508" s="6">
        <v>96.61</v>
      </c>
      <c r="D508" s="18" t="s">
        <v>50</v>
      </c>
      <c r="E508" s="6">
        <v>10</v>
      </c>
      <c r="F508" s="6">
        <v>109.42</v>
      </c>
      <c r="G508" s="1" t="s">
        <v>47</v>
      </c>
      <c r="H508" s="1">
        <v>2013</v>
      </c>
      <c r="I508" s="1" t="s">
        <v>6</v>
      </c>
      <c r="J508" t="s">
        <v>11</v>
      </c>
    </row>
    <row r="509" spans="1:10" x14ac:dyDescent="0.5">
      <c r="A509" s="20" t="s">
        <v>3</v>
      </c>
      <c r="B509" s="1">
        <v>5</v>
      </c>
      <c r="C509" s="1">
        <v>91.57</v>
      </c>
      <c r="D509" t="s">
        <v>0</v>
      </c>
      <c r="E509" s="1">
        <v>10</v>
      </c>
      <c r="F509" s="1">
        <v>102.79</v>
      </c>
      <c r="G509" s="1" t="s">
        <v>103</v>
      </c>
      <c r="H509" s="1">
        <v>2018</v>
      </c>
      <c r="I509" s="1" t="s">
        <v>6</v>
      </c>
      <c r="J509" t="s">
        <v>11</v>
      </c>
    </row>
    <row r="510" spans="1:10" x14ac:dyDescent="0.5">
      <c r="A510" t="s">
        <v>3</v>
      </c>
      <c r="B510" s="1">
        <v>2</v>
      </c>
      <c r="C510" s="1">
        <v>89.35</v>
      </c>
      <c r="D510" t="s">
        <v>52</v>
      </c>
      <c r="E510" s="1">
        <v>6</v>
      </c>
      <c r="F510" s="1">
        <v>92.43</v>
      </c>
      <c r="G510" s="1" t="s">
        <v>77</v>
      </c>
      <c r="H510" s="1">
        <v>2016</v>
      </c>
      <c r="I510" s="1">
        <v>1</v>
      </c>
      <c r="J510" t="s">
        <v>11</v>
      </c>
    </row>
    <row r="511" spans="1:10" x14ac:dyDescent="0.5">
      <c r="A511" t="s">
        <v>3</v>
      </c>
      <c r="B511" s="1">
        <v>3</v>
      </c>
      <c r="C511" s="1">
        <v>99.84</v>
      </c>
      <c r="D511" t="s">
        <v>52</v>
      </c>
      <c r="E511" s="1">
        <v>6</v>
      </c>
      <c r="F511" s="1">
        <v>102.96</v>
      </c>
      <c r="G511" s="1" t="s">
        <v>77</v>
      </c>
      <c r="H511" s="1">
        <v>2015</v>
      </c>
      <c r="I511" s="1">
        <v>1</v>
      </c>
      <c r="J511" t="s">
        <v>11</v>
      </c>
    </row>
    <row r="512" spans="1:10" x14ac:dyDescent="0.5">
      <c r="A512" s="20" t="s">
        <v>3</v>
      </c>
      <c r="B512" s="1">
        <v>10</v>
      </c>
      <c r="C512" s="1">
        <v>99.43</v>
      </c>
      <c r="D512" t="s">
        <v>1</v>
      </c>
      <c r="E512" s="1">
        <v>7</v>
      </c>
      <c r="F512" s="1">
        <v>97.61</v>
      </c>
      <c r="G512" s="1" t="s">
        <v>103</v>
      </c>
      <c r="H512" s="1">
        <v>2018</v>
      </c>
      <c r="I512" s="1" t="s">
        <v>5</v>
      </c>
      <c r="J512" t="s">
        <v>10</v>
      </c>
    </row>
    <row r="513" spans="1:10" x14ac:dyDescent="0.5">
      <c r="A513" s="19" t="s">
        <v>3</v>
      </c>
      <c r="B513" s="1">
        <v>6</v>
      </c>
      <c r="C513" s="1">
        <v>92.55</v>
      </c>
      <c r="D513" t="s">
        <v>66</v>
      </c>
      <c r="E513" s="1">
        <v>4</v>
      </c>
      <c r="F513" s="1">
        <v>96.5</v>
      </c>
      <c r="G513" s="19" t="s">
        <v>103</v>
      </c>
      <c r="H513" s="1">
        <v>2015</v>
      </c>
      <c r="I513" s="1">
        <v>1</v>
      </c>
      <c r="J513" t="s">
        <v>10</v>
      </c>
    </row>
    <row r="514" spans="1:10" x14ac:dyDescent="0.5">
      <c r="A514" s="19" t="s">
        <v>3</v>
      </c>
      <c r="B514" s="1">
        <v>6</v>
      </c>
      <c r="C514" s="1">
        <v>102.5</v>
      </c>
      <c r="D514" t="s">
        <v>85</v>
      </c>
      <c r="E514" s="1">
        <v>3</v>
      </c>
      <c r="F514" s="1">
        <v>83.93</v>
      </c>
      <c r="G514" s="1" t="s">
        <v>77</v>
      </c>
      <c r="H514" s="1">
        <v>2014</v>
      </c>
      <c r="I514" s="1">
        <v>1</v>
      </c>
      <c r="J514" t="s">
        <v>10</v>
      </c>
    </row>
    <row r="515" spans="1:10" x14ac:dyDescent="0.5">
      <c r="A515" s="19" t="s">
        <v>66</v>
      </c>
      <c r="B515" s="6">
        <v>6</v>
      </c>
      <c r="C515" s="6">
        <v>98.48</v>
      </c>
      <c r="D515" s="19" t="s">
        <v>65</v>
      </c>
      <c r="E515" s="6">
        <v>1</v>
      </c>
      <c r="F515" s="6">
        <v>83.27</v>
      </c>
      <c r="G515" s="1" t="s">
        <v>47</v>
      </c>
      <c r="H515" s="1">
        <v>2015</v>
      </c>
      <c r="I515" s="1">
        <v>1</v>
      </c>
      <c r="J515" t="s">
        <v>10</v>
      </c>
    </row>
    <row r="516" spans="1:10" x14ac:dyDescent="0.5">
      <c r="A516" s="19" t="s">
        <v>66</v>
      </c>
      <c r="B516" s="6">
        <v>10</v>
      </c>
      <c r="C516" s="6">
        <v>98.33</v>
      </c>
      <c r="D516" s="19" t="s">
        <v>26</v>
      </c>
      <c r="E516" s="6">
        <v>4</v>
      </c>
      <c r="F516" s="6">
        <v>97.72</v>
      </c>
      <c r="G516" s="1" t="s">
        <v>47</v>
      </c>
      <c r="H516" s="1">
        <v>2014</v>
      </c>
      <c r="I516" s="1" t="s">
        <v>6</v>
      </c>
      <c r="J516" t="s">
        <v>10</v>
      </c>
    </row>
    <row r="517" spans="1:10" x14ac:dyDescent="0.5">
      <c r="A517" s="19" t="s">
        <v>66</v>
      </c>
      <c r="B517" s="6">
        <v>6</v>
      </c>
      <c r="C517" s="6">
        <v>100.93</v>
      </c>
      <c r="D517" s="19" t="s">
        <v>72</v>
      </c>
      <c r="E517" s="6">
        <v>1</v>
      </c>
      <c r="F517" s="6">
        <v>92.2</v>
      </c>
      <c r="G517" s="1" t="s">
        <v>47</v>
      </c>
      <c r="H517" s="1">
        <v>2014</v>
      </c>
      <c r="I517" s="1">
        <v>1</v>
      </c>
      <c r="J517" t="s">
        <v>10</v>
      </c>
    </row>
    <row r="518" spans="1:10" x14ac:dyDescent="0.5">
      <c r="A518" t="s">
        <v>66</v>
      </c>
      <c r="B518" s="1">
        <v>5</v>
      </c>
      <c r="C518" s="1">
        <v>98.28</v>
      </c>
      <c r="D518" t="s">
        <v>73</v>
      </c>
      <c r="E518" s="1">
        <v>6</v>
      </c>
      <c r="F518" s="1">
        <v>94.46</v>
      </c>
      <c r="G518" s="1" t="s">
        <v>77</v>
      </c>
      <c r="H518" s="1">
        <v>2015</v>
      </c>
      <c r="I518" s="1">
        <v>1</v>
      </c>
      <c r="J518" t="s">
        <v>11</v>
      </c>
    </row>
    <row r="519" spans="1:10" x14ac:dyDescent="0.5">
      <c r="A519" s="19" t="s">
        <v>66</v>
      </c>
      <c r="B519" s="6">
        <v>8</v>
      </c>
      <c r="C519" s="6">
        <v>90.61</v>
      </c>
      <c r="D519" s="19" t="s">
        <v>69</v>
      </c>
      <c r="E519" s="6">
        <v>6</v>
      </c>
      <c r="F519" s="6">
        <v>90.94</v>
      </c>
      <c r="G519" s="1" t="s">
        <v>47</v>
      </c>
      <c r="H519" s="1">
        <v>2014</v>
      </c>
      <c r="I519" s="1" t="s">
        <v>5</v>
      </c>
      <c r="J519" t="s">
        <v>10</v>
      </c>
    </row>
    <row r="520" spans="1:10" x14ac:dyDescent="0.5">
      <c r="A520" s="19" t="s">
        <v>66</v>
      </c>
      <c r="B520" s="6">
        <v>2</v>
      </c>
      <c r="C520" s="6">
        <v>92.29</v>
      </c>
      <c r="D520" s="19" t="s">
        <v>50</v>
      </c>
      <c r="E520" s="6">
        <v>8</v>
      </c>
      <c r="F520" s="6">
        <v>101.67</v>
      </c>
      <c r="G520" s="1" t="s">
        <v>47</v>
      </c>
      <c r="H520" s="1">
        <v>2015</v>
      </c>
      <c r="I520" s="1" t="s">
        <v>5</v>
      </c>
      <c r="J520" t="s">
        <v>11</v>
      </c>
    </row>
    <row r="521" spans="1:10" x14ac:dyDescent="0.5">
      <c r="A521" s="19" t="s">
        <v>66</v>
      </c>
      <c r="B521" s="6">
        <v>3</v>
      </c>
      <c r="C521" s="6">
        <v>93.18</v>
      </c>
      <c r="D521" s="19" t="s">
        <v>50</v>
      </c>
      <c r="E521" s="6">
        <v>11</v>
      </c>
      <c r="F521" s="6">
        <v>97.08</v>
      </c>
      <c r="G521" s="1" t="s">
        <v>47</v>
      </c>
      <c r="H521" s="1">
        <v>2014</v>
      </c>
      <c r="I521" s="1" t="s">
        <v>7</v>
      </c>
      <c r="J521" t="s">
        <v>11</v>
      </c>
    </row>
    <row r="522" spans="1:10" x14ac:dyDescent="0.5">
      <c r="A522" s="20" t="s">
        <v>66</v>
      </c>
      <c r="B522" s="1">
        <v>4</v>
      </c>
      <c r="C522" s="1">
        <v>96.5</v>
      </c>
      <c r="D522" s="19" t="s">
        <v>3</v>
      </c>
      <c r="E522" s="1">
        <v>6</v>
      </c>
      <c r="F522" s="1">
        <v>92.55</v>
      </c>
      <c r="G522" s="19" t="s">
        <v>103</v>
      </c>
      <c r="H522" s="1">
        <v>2015</v>
      </c>
      <c r="I522" s="1">
        <v>1</v>
      </c>
      <c r="J522" t="s">
        <v>11</v>
      </c>
    </row>
    <row r="523" spans="1:10" x14ac:dyDescent="0.5">
      <c r="A523" s="20" t="s">
        <v>104</v>
      </c>
      <c r="B523" s="1">
        <v>0</v>
      </c>
      <c r="C523" s="1">
        <v>78.45</v>
      </c>
      <c r="D523" t="s">
        <v>45</v>
      </c>
      <c r="E523" s="1">
        <v>6</v>
      </c>
      <c r="F523" s="1">
        <v>95.94</v>
      </c>
      <c r="G523" s="1" t="s">
        <v>103</v>
      </c>
      <c r="H523" s="1">
        <v>2016</v>
      </c>
      <c r="I523" s="1">
        <v>1</v>
      </c>
      <c r="J523" t="s">
        <v>11</v>
      </c>
    </row>
    <row r="524" spans="1:10" x14ac:dyDescent="0.5">
      <c r="A524" s="20" t="s">
        <v>111</v>
      </c>
      <c r="B524" s="1">
        <v>3</v>
      </c>
      <c r="C524" s="1">
        <v>86.59</v>
      </c>
      <c r="D524" t="s">
        <v>69</v>
      </c>
      <c r="E524" s="1">
        <v>6</v>
      </c>
      <c r="F524" s="1">
        <v>94.77</v>
      </c>
      <c r="G524" s="1" t="s">
        <v>103</v>
      </c>
      <c r="H524" s="1">
        <v>2018</v>
      </c>
      <c r="I524" s="1">
        <v>1</v>
      </c>
      <c r="J524" t="s">
        <v>11</v>
      </c>
    </row>
    <row r="525" spans="1:10" x14ac:dyDescent="0.5">
      <c r="A525" s="20" t="s">
        <v>92</v>
      </c>
      <c r="B525" s="1">
        <v>3</v>
      </c>
      <c r="C525" s="1">
        <v>91.79</v>
      </c>
      <c r="D525" t="s">
        <v>4</v>
      </c>
      <c r="E525" s="1">
        <v>6</v>
      </c>
      <c r="F525" s="1">
        <v>94.52</v>
      </c>
      <c r="G525" s="1" t="s">
        <v>103</v>
      </c>
      <c r="H525" s="1">
        <v>2018</v>
      </c>
      <c r="I525" s="1">
        <v>1</v>
      </c>
      <c r="J525" t="s">
        <v>11</v>
      </c>
    </row>
    <row r="526" spans="1:10" x14ac:dyDescent="0.5">
      <c r="A526" t="s">
        <v>92</v>
      </c>
      <c r="B526" s="1">
        <v>2</v>
      </c>
      <c r="C526" s="1">
        <v>81.31</v>
      </c>
      <c r="D526" t="s">
        <v>78</v>
      </c>
      <c r="E526" s="1">
        <v>6</v>
      </c>
      <c r="F526" s="1">
        <v>92.46</v>
      </c>
      <c r="G526" s="1" t="s">
        <v>51</v>
      </c>
      <c r="H526" s="1">
        <v>2018</v>
      </c>
      <c r="I526" s="1">
        <v>1</v>
      </c>
      <c r="J526" t="s">
        <v>11</v>
      </c>
    </row>
    <row r="527" spans="1:10" x14ac:dyDescent="0.5">
      <c r="A527" t="s">
        <v>92</v>
      </c>
      <c r="B527" s="1">
        <v>2</v>
      </c>
      <c r="C527" s="1">
        <v>83.49</v>
      </c>
      <c r="D527" s="8" t="s">
        <v>2</v>
      </c>
      <c r="E527" s="1">
        <v>6</v>
      </c>
      <c r="F527" s="1">
        <v>93.24</v>
      </c>
      <c r="G527" s="1" t="s">
        <v>51</v>
      </c>
      <c r="H527" s="1">
        <v>2019</v>
      </c>
      <c r="I527" s="1">
        <v>1</v>
      </c>
      <c r="J527" t="s">
        <v>11</v>
      </c>
    </row>
    <row r="528" spans="1:10" x14ac:dyDescent="0.5">
      <c r="A528" t="s">
        <v>92</v>
      </c>
      <c r="B528" s="1">
        <v>2</v>
      </c>
      <c r="C528" s="1">
        <v>91.47</v>
      </c>
      <c r="D528" t="s">
        <v>1</v>
      </c>
      <c r="E528" s="1">
        <v>6</v>
      </c>
      <c r="F528" s="1">
        <v>95.8</v>
      </c>
      <c r="G528" s="1" t="s">
        <v>100</v>
      </c>
      <c r="H528" s="1">
        <v>2018</v>
      </c>
      <c r="I528" s="1">
        <v>1</v>
      </c>
      <c r="J528" t="s">
        <v>11</v>
      </c>
    </row>
    <row r="529" spans="1:10" x14ac:dyDescent="0.5">
      <c r="A529" t="s">
        <v>85</v>
      </c>
      <c r="B529" s="1">
        <v>3</v>
      </c>
      <c r="C529" s="1">
        <v>83.93</v>
      </c>
      <c r="D529" s="19" t="s">
        <v>3</v>
      </c>
      <c r="E529" s="1">
        <v>6</v>
      </c>
      <c r="F529" s="1">
        <v>102.5</v>
      </c>
      <c r="G529" s="1" t="s">
        <v>77</v>
      </c>
      <c r="H529" s="1">
        <v>2014</v>
      </c>
      <c r="I529" s="1">
        <v>1</v>
      </c>
      <c r="J529" t="s">
        <v>11</v>
      </c>
    </row>
    <row r="530" spans="1:10" x14ac:dyDescent="0.5">
      <c r="A530" s="19" t="s">
        <v>30</v>
      </c>
      <c r="B530" s="6">
        <v>0</v>
      </c>
      <c r="C530" s="6">
        <v>72.900000000000006</v>
      </c>
      <c r="D530" s="19" t="s">
        <v>4</v>
      </c>
      <c r="E530" s="6">
        <v>6</v>
      </c>
      <c r="F530" s="6">
        <v>95.94</v>
      </c>
      <c r="G530" s="1" t="s">
        <v>47</v>
      </c>
      <c r="H530" s="1">
        <v>2015</v>
      </c>
      <c r="I530" s="1">
        <v>1</v>
      </c>
      <c r="J530" t="s">
        <v>11</v>
      </c>
    </row>
    <row r="531" spans="1:10" x14ac:dyDescent="0.5">
      <c r="A531" s="19" t="s">
        <v>30</v>
      </c>
      <c r="B531" s="6">
        <v>2</v>
      </c>
      <c r="C531" s="6">
        <v>85.32</v>
      </c>
      <c r="D531" s="19" t="s">
        <v>26</v>
      </c>
      <c r="E531" s="6">
        <v>8</v>
      </c>
      <c r="F531" s="6">
        <v>94.97</v>
      </c>
      <c r="G531" s="1" t="s">
        <v>47</v>
      </c>
      <c r="H531" s="1">
        <v>2014</v>
      </c>
      <c r="I531" s="1" t="s">
        <v>5</v>
      </c>
      <c r="J531" t="s">
        <v>11</v>
      </c>
    </row>
    <row r="532" spans="1:10" x14ac:dyDescent="0.5">
      <c r="A532" s="19" t="s">
        <v>30</v>
      </c>
      <c r="B532" s="6">
        <v>6</v>
      </c>
      <c r="C532" s="6">
        <v>84.07</v>
      </c>
      <c r="D532" s="19" t="s">
        <v>54</v>
      </c>
      <c r="E532" s="6">
        <v>5</v>
      </c>
      <c r="F532" s="6">
        <v>91.56</v>
      </c>
      <c r="G532" s="1" t="s">
        <v>47</v>
      </c>
      <c r="H532" s="1">
        <v>2014</v>
      </c>
      <c r="I532" s="1">
        <v>1</v>
      </c>
      <c r="J532" t="s">
        <v>10</v>
      </c>
    </row>
    <row r="533" spans="1:10" x14ac:dyDescent="0.5">
      <c r="A533" s="16" t="s">
        <v>30</v>
      </c>
      <c r="B533" s="17">
        <v>4</v>
      </c>
      <c r="C533" s="17">
        <v>69.900000000000006</v>
      </c>
      <c r="D533" s="16" t="s">
        <v>75</v>
      </c>
      <c r="E533" s="17">
        <v>6</v>
      </c>
      <c r="F533" s="17">
        <v>78.23</v>
      </c>
      <c r="G533" s="1" t="s">
        <v>47</v>
      </c>
      <c r="H533" s="1">
        <v>2013</v>
      </c>
      <c r="I533" s="1">
        <v>1</v>
      </c>
      <c r="J533" t="s">
        <v>11</v>
      </c>
    </row>
    <row r="534" spans="1:10" x14ac:dyDescent="0.5">
      <c r="A534" s="20" t="s">
        <v>30</v>
      </c>
      <c r="B534" s="1">
        <v>1</v>
      </c>
      <c r="C534" s="1">
        <v>81.09</v>
      </c>
      <c r="D534" t="s">
        <v>69</v>
      </c>
      <c r="E534" s="1">
        <v>6</v>
      </c>
      <c r="F534" s="1">
        <v>96.53</v>
      </c>
      <c r="G534" s="1" t="s">
        <v>103</v>
      </c>
      <c r="H534" s="1">
        <v>2016</v>
      </c>
      <c r="I534" s="1">
        <v>1</v>
      </c>
      <c r="J534" t="s">
        <v>11</v>
      </c>
    </row>
    <row r="535" spans="1:10" x14ac:dyDescent="0.5">
      <c r="A535" t="s">
        <v>30</v>
      </c>
      <c r="B535" s="1">
        <v>1</v>
      </c>
      <c r="C535" s="1">
        <v>84.35</v>
      </c>
      <c r="D535" s="19" t="s">
        <v>69</v>
      </c>
      <c r="E535" s="1">
        <v>6</v>
      </c>
      <c r="F535" s="1">
        <v>97.08</v>
      </c>
      <c r="G535" s="1" t="s">
        <v>77</v>
      </c>
      <c r="H535" s="1">
        <v>2014</v>
      </c>
      <c r="I535" s="1">
        <v>1</v>
      </c>
      <c r="J535" t="s">
        <v>11</v>
      </c>
    </row>
    <row r="536" spans="1:10" x14ac:dyDescent="0.5">
      <c r="A536" s="20" t="s">
        <v>30</v>
      </c>
      <c r="B536" s="1">
        <v>4</v>
      </c>
      <c r="C536" s="1">
        <v>91.12</v>
      </c>
      <c r="D536" t="s">
        <v>0</v>
      </c>
      <c r="E536" s="1">
        <v>6</v>
      </c>
      <c r="F536" s="1">
        <v>95.34</v>
      </c>
      <c r="G536" s="1" t="s">
        <v>103</v>
      </c>
      <c r="H536" s="1">
        <v>2018</v>
      </c>
      <c r="I536" s="1">
        <v>1</v>
      </c>
      <c r="J536" t="s">
        <v>11</v>
      </c>
    </row>
    <row r="537" spans="1:10" x14ac:dyDescent="0.5">
      <c r="A537" s="20" t="s">
        <v>30</v>
      </c>
      <c r="B537" s="1">
        <v>4</v>
      </c>
      <c r="C537" s="1">
        <v>76.06</v>
      </c>
      <c r="D537" t="s">
        <v>0</v>
      </c>
      <c r="E537" s="1">
        <v>6</v>
      </c>
      <c r="F537" s="1">
        <v>90.82</v>
      </c>
      <c r="G537" s="1" t="s">
        <v>103</v>
      </c>
      <c r="H537" s="1">
        <v>2017</v>
      </c>
      <c r="I537" s="1">
        <v>1</v>
      </c>
      <c r="J537" t="s">
        <v>11</v>
      </c>
    </row>
    <row r="538" spans="1:10" x14ac:dyDescent="0.5">
      <c r="A538" t="s">
        <v>30</v>
      </c>
      <c r="B538" s="1">
        <v>2</v>
      </c>
      <c r="C538" s="1">
        <v>79.06</v>
      </c>
      <c r="D538" s="8" t="s">
        <v>1</v>
      </c>
      <c r="E538" s="1">
        <v>6</v>
      </c>
      <c r="F538" s="1">
        <v>99.84</v>
      </c>
      <c r="G538" s="1" t="s">
        <v>29</v>
      </c>
      <c r="H538" s="1">
        <v>2019</v>
      </c>
      <c r="I538" s="1">
        <v>1</v>
      </c>
      <c r="J538" t="s">
        <v>11</v>
      </c>
    </row>
    <row r="539" spans="1:10" x14ac:dyDescent="0.5">
      <c r="A539" s="18" t="s">
        <v>48</v>
      </c>
      <c r="B539" s="6">
        <v>5</v>
      </c>
      <c r="C539" s="6">
        <v>97.19</v>
      </c>
      <c r="D539" s="18" t="s">
        <v>45</v>
      </c>
      <c r="E539" s="6">
        <v>8</v>
      </c>
      <c r="F539" s="6">
        <v>99.02</v>
      </c>
      <c r="G539" s="1" t="s">
        <v>47</v>
      </c>
      <c r="H539" s="1">
        <v>2013</v>
      </c>
      <c r="I539" s="1" t="s">
        <v>5</v>
      </c>
      <c r="J539" t="s">
        <v>11</v>
      </c>
    </row>
    <row r="540" spans="1:10" x14ac:dyDescent="0.5">
      <c r="A540" s="16" t="s">
        <v>48</v>
      </c>
      <c r="B540" s="17">
        <v>6</v>
      </c>
      <c r="C540" s="17">
        <v>91.72</v>
      </c>
      <c r="D540" s="16" t="s">
        <v>65</v>
      </c>
      <c r="E540" s="17">
        <v>3</v>
      </c>
      <c r="F540" s="17">
        <v>86.01</v>
      </c>
      <c r="G540" s="1" t="s">
        <v>47</v>
      </c>
      <c r="H540" s="1">
        <v>2013</v>
      </c>
      <c r="I540" s="1">
        <v>1</v>
      </c>
      <c r="J540" t="s">
        <v>10</v>
      </c>
    </row>
    <row r="541" spans="1:10" x14ac:dyDescent="0.5">
      <c r="B541">
        <f>SUM(B1:B540)</f>
        <v>3087</v>
      </c>
      <c r="E541">
        <f>SUM(E1:E540)</f>
        <v>3087</v>
      </c>
    </row>
  </sheetData>
  <sortState ref="A1:J541">
    <sortCondition ref="A1:A541"/>
    <sortCondition ref="D1:D541"/>
    <sortCondition descending="1" ref="J1:J541"/>
    <sortCondition descending="1" ref="H1:H541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83" workbookViewId="0"/>
  </sheetViews>
  <sheetFormatPr defaultRowHeight="14.35" x14ac:dyDescent="0.5"/>
  <cols>
    <col min="1" max="1" width="5.17578125" style="53" customWidth="1"/>
    <col min="2" max="2" width="12.05859375" style="23" customWidth="1"/>
    <col min="3" max="3" width="4.703125" style="53" customWidth="1"/>
    <col min="4" max="4" width="5" style="53" customWidth="1"/>
    <col min="5" max="5" width="14.52734375" style="39" customWidth="1"/>
    <col min="6" max="6" width="3.703125" style="55" customWidth="1"/>
    <col min="7" max="7" width="4.9375" style="55" customWidth="1"/>
    <col min="8" max="8" width="13.87890625" style="39" customWidth="1"/>
    <col min="9" max="9" width="3.52734375" style="55" customWidth="1"/>
    <col min="10" max="10" width="5.05859375" style="55" customWidth="1"/>
    <col min="11" max="11" width="13.52734375" style="39" customWidth="1"/>
    <col min="12" max="12" width="5.1171875" style="55" customWidth="1"/>
    <col min="13" max="13" width="5.29296875" style="55" customWidth="1"/>
    <col min="14" max="14" width="14.8203125" style="39" customWidth="1"/>
    <col min="15" max="15" width="4.234375" style="55" customWidth="1"/>
    <col min="16" max="16" width="5.17578125" style="55" customWidth="1"/>
    <col min="17" max="17" width="15.3515625" style="39" customWidth="1"/>
    <col min="18" max="18" width="10.46875" style="39" customWidth="1"/>
    <col min="19" max="19" width="5.41015625" style="55" customWidth="1"/>
    <col min="20" max="20" width="12.703125" style="39" customWidth="1"/>
    <col min="21" max="21" width="6.64453125" style="55" customWidth="1"/>
    <col min="22" max="22" width="5.46875" style="55" customWidth="1"/>
    <col min="23" max="23" width="11.5859375" style="39" customWidth="1"/>
    <col min="24" max="24" width="7.05859375" style="39" customWidth="1"/>
  </cols>
  <sheetData>
    <row r="1" spans="1:25" ht="62.7" customHeight="1" thickTop="1" x14ac:dyDescent="0.5">
      <c r="A1" s="52" t="s">
        <v>126</v>
      </c>
      <c r="B1" s="49" t="s">
        <v>158</v>
      </c>
      <c r="C1" s="54" t="s">
        <v>157</v>
      </c>
      <c r="D1" s="56" t="s">
        <v>126</v>
      </c>
      <c r="E1" s="49" t="s">
        <v>137</v>
      </c>
      <c r="F1" s="57" t="s">
        <v>157</v>
      </c>
      <c r="G1" s="56" t="s">
        <v>126</v>
      </c>
      <c r="H1" s="49" t="s">
        <v>138</v>
      </c>
      <c r="I1" s="58" t="s">
        <v>157</v>
      </c>
      <c r="J1" s="56" t="s">
        <v>126</v>
      </c>
      <c r="K1" s="49" t="s">
        <v>142</v>
      </c>
      <c r="L1" s="59" t="s">
        <v>157</v>
      </c>
      <c r="M1" s="56" t="s">
        <v>126</v>
      </c>
      <c r="N1" s="49" t="s">
        <v>139</v>
      </c>
      <c r="O1" s="59" t="s">
        <v>157</v>
      </c>
      <c r="P1" s="56" t="s">
        <v>126</v>
      </c>
      <c r="Q1" s="49" t="s">
        <v>140</v>
      </c>
      <c r="R1" s="50" t="s">
        <v>157</v>
      </c>
      <c r="S1" s="56" t="s">
        <v>126</v>
      </c>
      <c r="T1" s="49" t="s">
        <v>143</v>
      </c>
      <c r="U1" s="59" t="s">
        <v>157</v>
      </c>
      <c r="V1" s="56" t="s">
        <v>126</v>
      </c>
      <c r="W1" s="60" t="s">
        <v>141</v>
      </c>
      <c r="X1" s="61" t="s">
        <v>157</v>
      </c>
    </row>
    <row r="2" spans="1:25" s="51" customFormat="1" ht="38" customHeight="1" x14ac:dyDescent="0.5">
      <c r="A2" s="62">
        <v>1</v>
      </c>
      <c r="B2" s="75" t="s">
        <v>52</v>
      </c>
      <c r="C2" s="63">
        <v>18</v>
      </c>
      <c r="D2" s="62">
        <v>1</v>
      </c>
      <c r="E2" s="75" t="s">
        <v>50</v>
      </c>
      <c r="F2" s="75">
        <v>7</v>
      </c>
      <c r="G2" s="62">
        <v>1</v>
      </c>
      <c r="H2" s="75" t="s">
        <v>54</v>
      </c>
      <c r="I2" s="75">
        <v>8</v>
      </c>
      <c r="J2" s="62">
        <v>1</v>
      </c>
      <c r="K2" s="75" t="s">
        <v>54</v>
      </c>
      <c r="L2" s="75">
        <v>47</v>
      </c>
      <c r="M2" s="62">
        <v>1</v>
      </c>
      <c r="N2" s="75" t="s">
        <v>54</v>
      </c>
      <c r="O2" s="75">
        <v>36</v>
      </c>
      <c r="P2" s="62">
        <v>1</v>
      </c>
      <c r="Q2" s="75" t="s">
        <v>50</v>
      </c>
      <c r="R2" s="75">
        <v>102.32102564102566</v>
      </c>
      <c r="S2" s="62">
        <v>1</v>
      </c>
      <c r="T2" s="75" t="s">
        <v>65</v>
      </c>
      <c r="U2" s="75">
        <v>10</v>
      </c>
      <c r="V2" s="64">
        <v>1</v>
      </c>
      <c r="W2" s="75" t="s">
        <v>79</v>
      </c>
      <c r="X2" s="76">
        <v>63.2</v>
      </c>
      <c r="Y2" s="65"/>
    </row>
    <row r="3" spans="1:25" s="51" customFormat="1" ht="38" customHeight="1" x14ac:dyDescent="0.5">
      <c r="A3" s="62">
        <v>2</v>
      </c>
      <c r="B3" s="75" t="s">
        <v>69</v>
      </c>
      <c r="C3" s="63">
        <v>17</v>
      </c>
      <c r="D3" s="62">
        <v>2</v>
      </c>
      <c r="E3" s="75" t="s">
        <v>54</v>
      </c>
      <c r="F3" s="75">
        <v>4</v>
      </c>
      <c r="G3" s="62">
        <v>2</v>
      </c>
      <c r="H3" s="75" t="s">
        <v>50</v>
      </c>
      <c r="I3" s="75">
        <v>7</v>
      </c>
      <c r="J3" s="62">
        <v>2</v>
      </c>
      <c r="K3" s="75" t="s">
        <v>52</v>
      </c>
      <c r="L3" s="75">
        <v>44</v>
      </c>
      <c r="M3" s="62">
        <v>2</v>
      </c>
      <c r="N3" s="75" t="s">
        <v>50</v>
      </c>
      <c r="O3" s="75">
        <v>34</v>
      </c>
      <c r="P3" s="62">
        <v>2</v>
      </c>
      <c r="Q3" s="75" t="s">
        <v>54</v>
      </c>
      <c r="R3" s="75">
        <v>100.42829787234041</v>
      </c>
      <c r="S3" s="62">
        <v>2</v>
      </c>
      <c r="T3" s="75" t="s">
        <v>49</v>
      </c>
      <c r="U3" s="75">
        <v>7</v>
      </c>
      <c r="V3" s="64">
        <v>2</v>
      </c>
      <c r="W3" s="75" t="s">
        <v>87</v>
      </c>
      <c r="X3" s="76">
        <v>73.3</v>
      </c>
      <c r="Y3" s="65"/>
    </row>
    <row r="4" spans="1:25" s="51" customFormat="1" ht="38" customHeight="1" x14ac:dyDescent="0.5">
      <c r="A4" s="62">
        <v>2</v>
      </c>
      <c r="B4" s="75" t="s">
        <v>3</v>
      </c>
      <c r="C4" s="63">
        <v>17</v>
      </c>
      <c r="D4" s="62">
        <v>3</v>
      </c>
      <c r="E4" s="75" t="s">
        <v>4</v>
      </c>
      <c r="F4" s="75">
        <v>2</v>
      </c>
      <c r="G4" s="62">
        <v>3</v>
      </c>
      <c r="H4" s="75" t="s">
        <v>52</v>
      </c>
      <c r="I4" s="75">
        <v>4</v>
      </c>
      <c r="J4" s="62">
        <v>3</v>
      </c>
      <c r="K4" s="75" t="s">
        <v>69</v>
      </c>
      <c r="L4" s="75">
        <v>42</v>
      </c>
      <c r="M4" s="62">
        <v>3</v>
      </c>
      <c r="N4" s="75" t="s">
        <v>69</v>
      </c>
      <c r="O4" s="75">
        <v>26</v>
      </c>
      <c r="P4" s="62">
        <v>3</v>
      </c>
      <c r="Q4" s="75" t="s">
        <v>4</v>
      </c>
      <c r="R4" s="75">
        <v>98.081428571428575</v>
      </c>
      <c r="S4" s="62">
        <v>3</v>
      </c>
      <c r="T4" s="75" t="s">
        <v>53</v>
      </c>
      <c r="U4" s="75">
        <v>6</v>
      </c>
      <c r="V4" s="64">
        <v>3</v>
      </c>
      <c r="W4" s="75" t="s">
        <v>101</v>
      </c>
      <c r="X4" s="76">
        <v>74.87</v>
      </c>
      <c r="Y4" s="65"/>
    </row>
    <row r="5" spans="1:25" s="51" customFormat="1" ht="38" customHeight="1" x14ac:dyDescent="0.5">
      <c r="A5" s="62">
        <v>4</v>
      </c>
      <c r="B5" s="75" t="s">
        <v>4</v>
      </c>
      <c r="C5" s="63">
        <v>15</v>
      </c>
      <c r="D5" s="66">
        <v>4</v>
      </c>
      <c r="E5" s="75" t="s">
        <v>45</v>
      </c>
      <c r="F5" s="75">
        <v>1</v>
      </c>
      <c r="G5" s="62">
        <v>4</v>
      </c>
      <c r="H5" s="75" t="s">
        <v>45</v>
      </c>
      <c r="I5" s="75">
        <v>3</v>
      </c>
      <c r="J5" s="62">
        <v>4</v>
      </c>
      <c r="K5" s="75" t="s">
        <v>50</v>
      </c>
      <c r="L5" s="75">
        <v>39</v>
      </c>
      <c r="M5" s="62">
        <v>4</v>
      </c>
      <c r="N5" s="75" t="s">
        <v>52</v>
      </c>
      <c r="O5" s="75">
        <v>26</v>
      </c>
      <c r="P5" s="62">
        <v>4</v>
      </c>
      <c r="Q5" s="75" t="s">
        <v>55</v>
      </c>
      <c r="R5" s="75">
        <v>97.162857142857135</v>
      </c>
      <c r="S5" s="62">
        <v>4</v>
      </c>
      <c r="T5" s="75" t="s">
        <v>91</v>
      </c>
      <c r="U5" s="63">
        <v>5</v>
      </c>
      <c r="V5" s="64">
        <v>4</v>
      </c>
      <c r="W5" s="75" t="s">
        <v>108</v>
      </c>
      <c r="X5" s="76">
        <v>76</v>
      </c>
      <c r="Y5" s="65"/>
    </row>
    <row r="6" spans="1:25" s="51" customFormat="1" ht="38" customHeight="1" thickBot="1" x14ac:dyDescent="0.55000000000000004">
      <c r="A6" s="62">
        <v>4</v>
      </c>
      <c r="B6" s="75" t="s">
        <v>73</v>
      </c>
      <c r="C6" s="63">
        <v>15</v>
      </c>
      <c r="D6" s="62">
        <v>4</v>
      </c>
      <c r="E6" s="75" t="s">
        <v>63</v>
      </c>
      <c r="F6" s="76">
        <v>1</v>
      </c>
      <c r="G6" s="67">
        <v>5</v>
      </c>
      <c r="H6" s="75" t="s">
        <v>4</v>
      </c>
      <c r="I6" s="75">
        <v>2</v>
      </c>
      <c r="J6" s="68">
        <v>5</v>
      </c>
      <c r="K6" s="77" t="s">
        <v>4</v>
      </c>
      <c r="L6" s="78">
        <v>35</v>
      </c>
      <c r="M6" s="68">
        <v>5</v>
      </c>
      <c r="N6" s="77" t="s">
        <v>4</v>
      </c>
      <c r="O6" s="78">
        <v>22</v>
      </c>
      <c r="P6" s="68">
        <v>5</v>
      </c>
      <c r="Q6" s="77" t="s">
        <v>1</v>
      </c>
      <c r="R6" s="77">
        <v>97.143333333333345</v>
      </c>
      <c r="S6" s="68">
        <v>5</v>
      </c>
      <c r="T6" s="77" t="s">
        <v>74</v>
      </c>
      <c r="U6" s="69">
        <v>5</v>
      </c>
      <c r="V6" s="70">
        <v>5</v>
      </c>
      <c r="W6" s="77" t="s">
        <v>98</v>
      </c>
      <c r="X6" s="78">
        <v>77.13</v>
      </c>
      <c r="Y6" s="65"/>
    </row>
    <row r="7" spans="1:25" s="51" customFormat="1" ht="38" customHeight="1" thickTop="1" thickBot="1" x14ac:dyDescent="0.55000000000000004">
      <c r="A7" s="68">
        <v>4</v>
      </c>
      <c r="B7" s="77" t="s">
        <v>54</v>
      </c>
      <c r="C7" s="69">
        <v>15</v>
      </c>
      <c r="D7" s="62">
        <v>4</v>
      </c>
      <c r="E7" s="75" t="s">
        <v>73</v>
      </c>
      <c r="F7" s="76">
        <v>1</v>
      </c>
      <c r="G7" s="71">
        <v>5</v>
      </c>
      <c r="H7" s="75" t="s">
        <v>69</v>
      </c>
      <c r="I7" s="76">
        <v>2</v>
      </c>
      <c r="J7" s="72"/>
      <c r="K7" s="65"/>
      <c r="L7" s="72"/>
      <c r="M7" s="72"/>
      <c r="N7" s="65"/>
      <c r="O7" s="65"/>
      <c r="P7" s="72"/>
      <c r="Q7" s="65"/>
      <c r="R7" s="72"/>
      <c r="S7" s="72"/>
      <c r="T7" s="65"/>
      <c r="U7" s="65"/>
      <c r="V7" s="65"/>
    </row>
    <row r="8" spans="1:25" s="51" customFormat="1" ht="38" customHeight="1" thickTop="1" thickBot="1" x14ac:dyDescent="0.55000000000000004">
      <c r="A8" s="72"/>
      <c r="B8" s="79"/>
      <c r="C8" s="72"/>
      <c r="D8" s="62">
        <v>4</v>
      </c>
      <c r="E8" s="75" t="s">
        <v>69</v>
      </c>
      <c r="F8" s="76">
        <v>1</v>
      </c>
      <c r="G8" s="73">
        <v>5</v>
      </c>
      <c r="H8" s="74" t="s">
        <v>1</v>
      </c>
      <c r="I8" s="69">
        <v>2</v>
      </c>
      <c r="J8" s="72"/>
      <c r="K8" s="65"/>
      <c r="L8" s="72"/>
      <c r="M8" s="72"/>
      <c r="N8" s="65"/>
      <c r="O8" s="65"/>
      <c r="P8" s="72"/>
      <c r="Q8" s="65"/>
      <c r="R8" s="72"/>
      <c r="S8" s="72"/>
      <c r="T8" s="65"/>
      <c r="U8" s="65"/>
      <c r="V8" s="65"/>
    </row>
    <row r="9" spans="1:25" s="51" customFormat="1" ht="38" customHeight="1" thickTop="1" thickBot="1" x14ac:dyDescent="0.55000000000000004">
      <c r="A9" s="72"/>
      <c r="B9" s="79"/>
      <c r="C9" s="72"/>
      <c r="D9" s="68">
        <v>4</v>
      </c>
      <c r="E9" s="77" t="s">
        <v>1</v>
      </c>
      <c r="F9" s="78">
        <v>1</v>
      </c>
      <c r="G9" s="72"/>
      <c r="H9" s="65"/>
      <c r="I9" s="72"/>
      <c r="J9" s="72"/>
      <c r="K9" s="65"/>
      <c r="L9" s="72"/>
      <c r="M9" s="72"/>
      <c r="N9" s="65"/>
      <c r="O9" s="72"/>
      <c r="P9" s="72"/>
      <c r="Q9" s="65"/>
      <c r="R9" s="65"/>
      <c r="S9" s="72"/>
      <c r="T9" s="65"/>
      <c r="U9" s="72"/>
      <c r="V9" s="72"/>
      <c r="W9" s="65"/>
      <c r="X9" s="65"/>
      <c r="Y9" s="65"/>
    </row>
    <row r="10" spans="1:25" s="51" customFormat="1" ht="38" customHeight="1" thickTop="1" x14ac:dyDescent="0.5">
      <c r="A10" s="53"/>
      <c r="B10" s="23"/>
      <c r="C10" s="53"/>
      <c r="D10" s="55"/>
      <c r="F10" s="55"/>
      <c r="G10" s="55"/>
      <c r="I10" s="55"/>
      <c r="J10" s="55"/>
      <c r="L10" s="55"/>
      <c r="M10" s="55"/>
      <c r="O10" s="55"/>
      <c r="P10" s="55"/>
      <c r="S10" s="55"/>
      <c r="U10" s="55"/>
      <c r="V10" s="55"/>
    </row>
    <row r="11" spans="1:25" s="51" customFormat="1" ht="38" customHeight="1" x14ac:dyDescent="0.5">
      <c r="A11" s="53"/>
      <c r="B11" s="23"/>
      <c r="C11" s="53"/>
      <c r="D11" s="55"/>
      <c r="F11" s="55"/>
      <c r="G11" s="55"/>
      <c r="I11" s="55"/>
      <c r="J11" s="55"/>
      <c r="L11" s="55"/>
      <c r="M11" s="55"/>
      <c r="O11" s="55"/>
      <c r="P11" s="55"/>
      <c r="S11" s="55"/>
      <c r="U11" s="55"/>
      <c r="V11" s="5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workbookViewId="0"/>
  </sheetViews>
  <sheetFormatPr defaultRowHeight="14.35" x14ac:dyDescent="0.5"/>
  <cols>
    <col min="1" max="1" width="21" bestFit="1" customWidth="1"/>
    <col min="4" max="4" width="21" bestFit="1" customWidth="1"/>
  </cols>
  <sheetData>
    <row r="1" spans="1:10" x14ac:dyDescent="0.5">
      <c r="A1" s="16" t="s">
        <v>75</v>
      </c>
      <c r="B1" s="17">
        <v>6</v>
      </c>
      <c r="C1" s="17">
        <v>78.23</v>
      </c>
      <c r="D1" s="16" t="s">
        <v>30</v>
      </c>
      <c r="E1" s="17">
        <v>4</v>
      </c>
      <c r="F1" s="17">
        <v>69.900000000000006</v>
      </c>
      <c r="G1" s="1" t="s">
        <v>47</v>
      </c>
      <c r="H1" s="1">
        <v>2013</v>
      </c>
      <c r="I1" s="1">
        <v>1</v>
      </c>
      <c r="J1" s="1">
        <v>1</v>
      </c>
    </row>
    <row r="2" spans="1:10" x14ac:dyDescent="0.5">
      <c r="A2" s="16" t="s">
        <v>50</v>
      </c>
      <c r="B2" s="17">
        <v>6</v>
      </c>
      <c r="C2" s="17">
        <v>98.19</v>
      </c>
      <c r="D2" s="16" t="s">
        <v>73</v>
      </c>
      <c r="E2" s="17">
        <v>1</v>
      </c>
      <c r="F2" s="17">
        <v>79.349999999999994</v>
      </c>
      <c r="G2" s="1" t="s">
        <v>47</v>
      </c>
      <c r="H2" s="1">
        <v>2013</v>
      </c>
      <c r="I2" s="1">
        <v>1</v>
      </c>
      <c r="J2" s="1">
        <v>2</v>
      </c>
    </row>
    <row r="3" spans="1:10" x14ac:dyDescent="0.5">
      <c r="A3" s="16" t="s">
        <v>3</v>
      </c>
      <c r="B3" s="17">
        <v>6</v>
      </c>
      <c r="C3" s="17">
        <v>100.2</v>
      </c>
      <c r="D3" s="16" t="s">
        <v>71</v>
      </c>
      <c r="E3" s="17">
        <v>0</v>
      </c>
      <c r="F3" s="17">
        <v>80.14</v>
      </c>
      <c r="G3" s="1" t="s">
        <v>47</v>
      </c>
      <c r="H3" s="1">
        <v>2013</v>
      </c>
      <c r="I3" s="1">
        <v>1</v>
      </c>
      <c r="J3" s="1">
        <v>3</v>
      </c>
    </row>
    <row r="4" spans="1:10" x14ac:dyDescent="0.5">
      <c r="A4" s="16" t="s">
        <v>58</v>
      </c>
      <c r="B4" s="17">
        <v>6</v>
      </c>
      <c r="C4" s="17">
        <v>90.04</v>
      </c>
      <c r="D4" s="16" t="s">
        <v>59</v>
      </c>
      <c r="E4" s="17">
        <v>4</v>
      </c>
      <c r="F4" s="17">
        <v>86.22</v>
      </c>
      <c r="G4" s="1" t="s">
        <v>47</v>
      </c>
      <c r="H4" s="1">
        <v>2013</v>
      </c>
      <c r="I4" s="1">
        <v>1</v>
      </c>
      <c r="J4" s="1">
        <v>4</v>
      </c>
    </row>
    <row r="5" spans="1:10" x14ac:dyDescent="0.5">
      <c r="A5" s="16" t="s">
        <v>54</v>
      </c>
      <c r="B5" s="17">
        <v>6</v>
      </c>
      <c r="C5" s="17">
        <v>106.09</v>
      </c>
      <c r="D5" s="16" t="s">
        <v>67</v>
      </c>
      <c r="E5" s="17">
        <v>0</v>
      </c>
      <c r="F5" s="17">
        <v>82.7</v>
      </c>
      <c r="G5" s="1" t="s">
        <v>47</v>
      </c>
      <c r="H5" s="1">
        <v>2013</v>
      </c>
      <c r="I5" s="1">
        <v>1</v>
      </c>
      <c r="J5" s="1">
        <v>5</v>
      </c>
    </row>
    <row r="6" spans="1:10" x14ac:dyDescent="0.5">
      <c r="A6" s="16" t="s">
        <v>60</v>
      </c>
      <c r="B6" s="17">
        <v>6</v>
      </c>
      <c r="C6" s="17">
        <v>83.77</v>
      </c>
      <c r="D6" s="16" t="s">
        <v>52</v>
      </c>
      <c r="E6" s="17">
        <v>5</v>
      </c>
      <c r="F6" s="17">
        <v>85.64</v>
      </c>
      <c r="G6" s="1" t="s">
        <v>47</v>
      </c>
      <c r="H6" s="1">
        <v>2013</v>
      </c>
      <c r="I6" s="1">
        <v>1</v>
      </c>
      <c r="J6" s="1">
        <v>6</v>
      </c>
    </row>
    <row r="7" spans="1:10" x14ac:dyDescent="0.5">
      <c r="A7" s="16" t="s">
        <v>45</v>
      </c>
      <c r="B7" s="17">
        <v>6</v>
      </c>
      <c r="C7" s="17">
        <v>103.7</v>
      </c>
      <c r="D7" s="16" t="s">
        <v>46</v>
      </c>
      <c r="E7" s="17">
        <v>1</v>
      </c>
      <c r="F7" s="17">
        <v>80.06</v>
      </c>
      <c r="G7" s="1" t="s">
        <v>47</v>
      </c>
      <c r="H7" s="1">
        <v>2013</v>
      </c>
      <c r="I7" s="1">
        <v>1</v>
      </c>
      <c r="J7" s="1">
        <v>7</v>
      </c>
    </row>
    <row r="8" spans="1:10" x14ac:dyDescent="0.5">
      <c r="A8" s="16" t="s">
        <v>48</v>
      </c>
      <c r="B8" s="17">
        <v>6</v>
      </c>
      <c r="C8" s="17">
        <v>91.72</v>
      </c>
      <c r="D8" s="16" t="s">
        <v>65</v>
      </c>
      <c r="E8" s="17">
        <v>3</v>
      </c>
      <c r="F8" s="17">
        <v>86.01</v>
      </c>
      <c r="G8" s="1" t="s">
        <v>47</v>
      </c>
      <c r="H8" s="1">
        <v>2013</v>
      </c>
      <c r="I8" s="1">
        <v>1</v>
      </c>
      <c r="J8" s="1">
        <v>8</v>
      </c>
    </row>
    <row r="9" spans="1:10" x14ac:dyDescent="0.5">
      <c r="A9" s="16"/>
      <c r="B9" s="17"/>
      <c r="C9" s="17"/>
      <c r="D9" s="16"/>
      <c r="E9" s="17"/>
      <c r="F9" s="17"/>
      <c r="G9" s="1"/>
      <c r="H9" s="1"/>
      <c r="I9" s="1"/>
      <c r="J9" s="1"/>
    </row>
    <row r="10" spans="1:10" x14ac:dyDescent="0.5">
      <c r="A10" s="16" t="s">
        <v>50</v>
      </c>
      <c r="B10" s="17">
        <v>8</v>
      </c>
      <c r="C10" s="17">
        <v>108.31</v>
      </c>
      <c r="D10" s="16" t="s">
        <v>75</v>
      </c>
      <c r="E10" s="17">
        <v>2</v>
      </c>
      <c r="F10" s="17">
        <v>94.36</v>
      </c>
      <c r="G10" s="1" t="s">
        <v>47</v>
      </c>
      <c r="H10" s="1">
        <v>2013</v>
      </c>
      <c r="I10" s="1" t="s">
        <v>5</v>
      </c>
      <c r="J10" s="1">
        <v>9</v>
      </c>
    </row>
    <row r="11" spans="1:10" x14ac:dyDescent="0.5">
      <c r="A11" s="16" t="s">
        <v>3</v>
      </c>
      <c r="B11" s="17">
        <v>8</v>
      </c>
      <c r="C11" s="17">
        <v>99.82</v>
      </c>
      <c r="D11" s="16" t="s">
        <v>58</v>
      </c>
      <c r="E11" s="17">
        <v>1</v>
      </c>
      <c r="F11" s="17">
        <v>81.260000000000005</v>
      </c>
      <c r="G11" s="1" t="s">
        <v>47</v>
      </c>
      <c r="H11" s="1">
        <v>2013</v>
      </c>
      <c r="I11" s="1" t="s">
        <v>5</v>
      </c>
      <c r="J11" s="1">
        <v>10</v>
      </c>
    </row>
    <row r="12" spans="1:10" x14ac:dyDescent="0.5">
      <c r="A12" s="18" t="s">
        <v>54</v>
      </c>
      <c r="B12" s="6">
        <v>8</v>
      </c>
      <c r="C12" s="6">
        <v>93.87</v>
      </c>
      <c r="D12" s="18" t="s">
        <v>60</v>
      </c>
      <c r="E12" s="6">
        <v>1</v>
      </c>
      <c r="F12" s="6">
        <v>81.97</v>
      </c>
      <c r="G12" s="1" t="s">
        <v>47</v>
      </c>
      <c r="H12" s="1">
        <v>2013</v>
      </c>
      <c r="I12" s="1" t="s">
        <v>5</v>
      </c>
      <c r="J12" s="1">
        <v>11</v>
      </c>
    </row>
    <row r="13" spans="1:10" x14ac:dyDescent="0.5">
      <c r="A13" s="18" t="s">
        <v>45</v>
      </c>
      <c r="B13" s="6">
        <v>8</v>
      </c>
      <c r="C13" s="6">
        <v>99.02</v>
      </c>
      <c r="D13" s="18" t="s">
        <v>48</v>
      </c>
      <c r="E13" s="6">
        <v>5</v>
      </c>
      <c r="F13" s="6">
        <v>97.19</v>
      </c>
      <c r="G13" s="1" t="s">
        <v>47</v>
      </c>
      <c r="H13" s="1">
        <v>2013</v>
      </c>
      <c r="I13" s="1" t="s">
        <v>5</v>
      </c>
      <c r="J13" s="1">
        <v>12</v>
      </c>
    </row>
    <row r="14" spans="1:10" x14ac:dyDescent="0.5">
      <c r="A14" s="18"/>
      <c r="B14" s="6"/>
      <c r="C14" s="6"/>
      <c r="D14" s="18"/>
      <c r="E14" s="6"/>
      <c r="F14" s="6"/>
      <c r="G14" s="1"/>
      <c r="H14" s="1"/>
      <c r="I14" s="1"/>
      <c r="J14" s="1"/>
    </row>
    <row r="15" spans="1:10" x14ac:dyDescent="0.5">
      <c r="A15" s="18" t="s">
        <v>50</v>
      </c>
      <c r="B15" s="6">
        <v>10</v>
      </c>
      <c r="C15" s="6">
        <v>109.42</v>
      </c>
      <c r="D15" s="18" t="s">
        <v>3</v>
      </c>
      <c r="E15" s="6">
        <v>6</v>
      </c>
      <c r="F15" s="6">
        <v>96.61</v>
      </c>
      <c r="G15" s="1" t="s">
        <v>47</v>
      </c>
      <c r="H15" s="1">
        <v>2013</v>
      </c>
      <c r="I15" s="1" t="s">
        <v>6</v>
      </c>
      <c r="J15" s="1">
        <v>13</v>
      </c>
    </row>
    <row r="16" spans="1:10" x14ac:dyDescent="0.5">
      <c r="A16" s="18" t="s">
        <v>54</v>
      </c>
      <c r="B16" s="6">
        <v>10</v>
      </c>
      <c r="C16" s="6">
        <v>99.9</v>
      </c>
      <c r="D16" s="18" t="s">
        <v>45</v>
      </c>
      <c r="E16" s="6">
        <v>7</v>
      </c>
      <c r="F16" s="6">
        <v>95.02</v>
      </c>
      <c r="G16" s="1" t="s">
        <v>47</v>
      </c>
      <c r="H16" s="1">
        <v>2013</v>
      </c>
      <c r="I16" s="1" t="s">
        <v>6</v>
      </c>
      <c r="J16" s="1">
        <v>14</v>
      </c>
    </row>
    <row r="17" spans="1:10" x14ac:dyDescent="0.5">
      <c r="A17" s="18"/>
      <c r="B17" s="6"/>
      <c r="C17" s="6"/>
      <c r="D17" s="18"/>
      <c r="E17" s="6"/>
      <c r="F17" s="6"/>
      <c r="G17" s="1"/>
      <c r="H17" s="1"/>
      <c r="I17" s="1"/>
      <c r="J17" s="1"/>
    </row>
    <row r="18" spans="1:10" x14ac:dyDescent="0.5">
      <c r="A18" s="18" t="s">
        <v>50</v>
      </c>
      <c r="B18" s="6">
        <v>10</v>
      </c>
      <c r="C18" s="6">
        <v>109.46</v>
      </c>
      <c r="D18" s="18" t="s">
        <v>54</v>
      </c>
      <c r="E18" s="6">
        <v>3</v>
      </c>
      <c r="F18" s="6">
        <v>101.4</v>
      </c>
      <c r="G18" s="1" t="s">
        <v>47</v>
      </c>
      <c r="H18" s="1">
        <v>2013</v>
      </c>
      <c r="I18" s="1" t="s">
        <v>7</v>
      </c>
      <c r="J18" s="1">
        <v>15</v>
      </c>
    </row>
    <row r="20" spans="1:10" x14ac:dyDescent="0.5">
      <c r="A20" s="19" t="s">
        <v>54</v>
      </c>
      <c r="B20" s="1">
        <v>6</v>
      </c>
      <c r="C20" s="1">
        <v>95.94</v>
      </c>
      <c r="D20" t="s">
        <v>73</v>
      </c>
      <c r="E20" s="1">
        <v>0</v>
      </c>
      <c r="F20" s="1">
        <v>85</v>
      </c>
      <c r="G20" s="1" t="s">
        <v>77</v>
      </c>
      <c r="H20" s="1">
        <v>2014</v>
      </c>
      <c r="I20" s="1">
        <v>1</v>
      </c>
      <c r="J20" s="1">
        <v>1</v>
      </c>
    </row>
    <row r="21" spans="1:10" x14ac:dyDescent="0.5">
      <c r="A21" s="19" t="s">
        <v>75</v>
      </c>
      <c r="B21" s="1">
        <v>6</v>
      </c>
      <c r="C21" s="1">
        <v>98.61</v>
      </c>
      <c r="D21" t="s">
        <v>68</v>
      </c>
      <c r="E21" s="1">
        <v>2</v>
      </c>
      <c r="F21" s="1">
        <v>92.44</v>
      </c>
      <c r="G21" s="1" t="s">
        <v>77</v>
      </c>
      <c r="H21" s="1">
        <v>2014</v>
      </c>
      <c r="I21" s="1">
        <v>1</v>
      </c>
      <c r="J21" s="1">
        <v>2</v>
      </c>
    </row>
    <row r="22" spans="1:10" x14ac:dyDescent="0.5">
      <c r="A22" s="19" t="s">
        <v>69</v>
      </c>
      <c r="B22" s="1">
        <v>6</v>
      </c>
      <c r="C22" s="1">
        <v>97.08</v>
      </c>
      <c r="D22" t="s">
        <v>30</v>
      </c>
      <c r="E22" s="1">
        <v>1</v>
      </c>
      <c r="F22" s="1">
        <v>84.35</v>
      </c>
      <c r="G22" s="1" t="s">
        <v>77</v>
      </c>
      <c r="H22" s="1">
        <v>2014</v>
      </c>
      <c r="I22" s="1">
        <v>1</v>
      </c>
      <c r="J22" s="1">
        <v>3</v>
      </c>
    </row>
    <row r="23" spans="1:10" x14ac:dyDescent="0.5">
      <c r="A23" s="19" t="s">
        <v>26</v>
      </c>
      <c r="B23" s="1">
        <v>6</v>
      </c>
      <c r="C23" s="1">
        <v>88.84</v>
      </c>
      <c r="D23" t="s">
        <v>59</v>
      </c>
      <c r="E23" s="1">
        <v>2</v>
      </c>
      <c r="F23" s="1">
        <v>79.02</v>
      </c>
      <c r="G23" s="1" t="s">
        <v>77</v>
      </c>
      <c r="H23" s="1">
        <v>2014</v>
      </c>
      <c r="I23" s="1">
        <v>1</v>
      </c>
      <c r="J23" s="1">
        <v>4</v>
      </c>
    </row>
    <row r="24" spans="1:10" x14ac:dyDescent="0.5">
      <c r="A24" s="19" t="s">
        <v>50</v>
      </c>
      <c r="B24" s="1">
        <v>6</v>
      </c>
      <c r="C24" s="1">
        <v>96.72</v>
      </c>
      <c r="D24" t="s">
        <v>65</v>
      </c>
      <c r="E24" s="1">
        <v>4</v>
      </c>
      <c r="F24" s="1">
        <v>91.91</v>
      </c>
      <c r="G24" s="1" t="s">
        <v>77</v>
      </c>
      <c r="H24" s="1">
        <v>2014</v>
      </c>
      <c r="I24" s="1">
        <v>1</v>
      </c>
      <c r="J24" s="1">
        <v>5</v>
      </c>
    </row>
    <row r="25" spans="1:10" x14ac:dyDescent="0.5">
      <c r="A25" s="19" t="s">
        <v>52</v>
      </c>
      <c r="B25" s="1">
        <v>6</v>
      </c>
      <c r="C25" s="1">
        <v>88.33</v>
      </c>
      <c r="D25" t="s">
        <v>74</v>
      </c>
      <c r="E25" s="1">
        <v>2</v>
      </c>
      <c r="F25" s="1">
        <v>76.73</v>
      </c>
      <c r="G25" s="1" t="s">
        <v>77</v>
      </c>
      <c r="H25" s="1">
        <v>2014</v>
      </c>
      <c r="I25" s="1">
        <v>1</v>
      </c>
      <c r="J25" s="1">
        <v>6</v>
      </c>
    </row>
    <row r="26" spans="1:10" x14ac:dyDescent="0.5">
      <c r="A26" s="19" t="s">
        <v>3</v>
      </c>
      <c r="B26" s="1">
        <v>6</v>
      </c>
      <c r="C26" s="1">
        <v>102.5</v>
      </c>
      <c r="D26" t="s">
        <v>85</v>
      </c>
      <c r="E26" s="1">
        <v>3</v>
      </c>
      <c r="F26" s="1">
        <v>83.93</v>
      </c>
      <c r="G26" s="1" t="s">
        <v>77</v>
      </c>
      <c r="H26" s="1">
        <v>2014</v>
      </c>
      <c r="I26" s="1">
        <v>1</v>
      </c>
      <c r="J26" s="1">
        <v>7</v>
      </c>
    </row>
    <row r="27" spans="1:10" x14ac:dyDescent="0.5">
      <c r="A27" s="19" t="s">
        <v>55</v>
      </c>
      <c r="B27" s="1">
        <v>6</v>
      </c>
      <c r="C27" s="1">
        <v>102.48</v>
      </c>
      <c r="D27" t="s">
        <v>82</v>
      </c>
      <c r="E27" s="1">
        <v>0</v>
      </c>
      <c r="F27" s="1">
        <v>86.68</v>
      </c>
      <c r="G27" s="1" t="s">
        <v>77</v>
      </c>
      <c r="H27" s="1">
        <v>2014</v>
      </c>
      <c r="I27" s="1">
        <v>1</v>
      </c>
      <c r="J27" s="1">
        <v>8</v>
      </c>
    </row>
    <row r="28" spans="1:10" x14ac:dyDescent="0.5">
      <c r="A28" s="19"/>
      <c r="B28" s="1"/>
      <c r="C28" s="1"/>
      <c r="E28" s="1"/>
      <c r="F28" s="1"/>
      <c r="G28" s="1"/>
      <c r="H28" s="1"/>
      <c r="I28" s="1"/>
      <c r="J28" s="1"/>
    </row>
    <row r="29" spans="1:10" x14ac:dyDescent="0.5">
      <c r="A29" s="19" t="s">
        <v>54</v>
      </c>
      <c r="B29" s="1">
        <v>8</v>
      </c>
      <c r="C29" s="1">
        <v>118.21</v>
      </c>
      <c r="D29" t="s">
        <v>75</v>
      </c>
      <c r="E29" s="1">
        <v>3</v>
      </c>
      <c r="F29" s="1">
        <v>101.88</v>
      </c>
      <c r="G29" s="1" t="s">
        <v>77</v>
      </c>
      <c r="H29" s="1">
        <v>2014</v>
      </c>
      <c r="I29" s="1" t="s">
        <v>5</v>
      </c>
      <c r="J29" s="1">
        <v>9</v>
      </c>
    </row>
    <row r="30" spans="1:10" x14ac:dyDescent="0.5">
      <c r="A30" s="19" t="s">
        <v>26</v>
      </c>
      <c r="B30" s="1">
        <v>8</v>
      </c>
      <c r="C30" s="1">
        <v>93.83</v>
      </c>
      <c r="D30" t="s">
        <v>69</v>
      </c>
      <c r="E30" s="1">
        <v>7</v>
      </c>
      <c r="F30" s="1">
        <v>87.86</v>
      </c>
      <c r="G30" s="1" t="s">
        <v>77</v>
      </c>
      <c r="H30" s="1">
        <v>2014</v>
      </c>
      <c r="I30" s="1" t="s">
        <v>5</v>
      </c>
      <c r="J30" s="1">
        <v>10</v>
      </c>
    </row>
    <row r="31" spans="1:10" x14ac:dyDescent="0.5">
      <c r="A31" s="19" t="s">
        <v>50</v>
      </c>
      <c r="B31" s="1">
        <v>8</v>
      </c>
      <c r="C31" s="1">
        <v>109.86</v>
      </c>
      <c r="D31" t="s">
        <v>52</v>
      </c>
      <c r="E31" s="1">
        <v>4</v>
      </c>
      <c r="F31" s="1">
        <v>93.42</v>
      </c>
      <c r="G31" s="1" t="s">
        <v>77</v>
      </c>
      <c r="H31" s="1">
        <v>2014</v>
      </c>
      <c r="I31" s="1" t="s">
        <v>5</v>
      </c>
      <c r="J31" s="1">
        <v>11</v>
      </c>
    </row>
    <row r="32" spans="1:10" x14ac:dyDescent="0.5">
      <c r="A32" s="19" t="s">
        <v>55</v>
      </c>
      <c r="B32" s="1">
        <v>8</v>
      </c>
      <c r="C32" s="1">
        <v>100.01</v>
      </c>
      <c r="D32" t="s">
        <v>3</v>
      </c>
      <c r="E32" s="1">
        <v>6</v>
      </c>
      <c r="F32" s="1">
        <v>101.84</v>
      </c>
      <c r="G32" s="1" t="s">
        <v>77</v>
      </c>
      <c r="H32" s="1">
        <v>2014</v>
      </c>
      <c r="I32" s="1" t="s">
        <v>5</v>
      </c>
      <c r="J32" s="1">
        <v>12</v>
      </c>
    </row>
    <row r="33" spans="1:10" x14ac:dyDescent="0.5">
      <c r="B33" s="1"/>
      <c r="C33" s="1"/>
      <c r="E33" s="1"/>
      <c r="F33" s="1"/>
      <c r="G33" s="1"/>
      <c r="H33" s="1"/>
      <c r="I33" s="1"/>
      <c r="J33" s="1"/>
    </row>
    <row r="34" spans="1:10" x14ac:dyDescent="0.5">
      <c r="A34" s="19" t="s">
        <v>54</v>
      </c>
      <c r="B34" s="1">
        <v>10</v>
      </c>
      <c r="C34" s="1">
        <v>101.82</v>
      </c>
      <c r="D34" t="s">
        <v>26</v>
      </c>
      <c r="E34" s="1">
        <v>6</v>
      </c>
      <c r="F34" s="1">
        <v>100.71</v>
      </c>
      <c r="G34" s="1" t="s">
        <v>77</v>
      </c>
      <c r="H34" s="1">
        <v>2014</v>
      </c>
      <c r="I34" s="1" t="s">
        <v>6</v>
      </c>
      <c r="J34" s="1">
        <v>13</v>
      </c>
    </row>
    <row r="35" spans="1:10" x14ac:dyDescent="0.5">
      <c r="A35" s="19" t="s">
        <v>50</v>
      </c>
      <c r="B35" s="1">
        <v>10</v>
      </c>
      <c r="C35" s="1">
        <v>106.55</v>
      </c>
      <c r="D35" t="s">
        <v>55</v>
      </c>
      <c r="E35" s="1">
        <v>4</v>
      </c>
      <c r="F35" s="1">
        <v>93.11</v>
      </c>
      <c r="G35" s="1" t="s">
        <v>77</v>
      </c>
      <c r="H35" s="1">
        <v>2014</v>
      </c>
      <c r="I35" s="1" t="s">
        <v>6</v>
      </c>
      <c r="J35" s="1">
        <v>14</v>
      </c>
    </row>
    <row r="36" spans="1:10" x14ac:dyDescent="0.5">
      <c r="B36" s="1"/>
      <c r="C36" s="1"/>
      <c r="E36" s="1"/>
      <c r="F36" s="1"/>
      <c r="G36" s="1"/>
      <c r="H36" s="1"/>
      <c r="I36" s="1"/>
      <c r="J36" s="1"/>
    </row>
    <row r="37" spans="1:10" x14ac:dyDescent="0.5">
      <c r="A37" s="19" t="s">
        <v>50</v>
      </c>
      <c r="B37" s="1">
        <v>11</v>
      </c>
      <c r="C37" s="1">
        <v>105.08</v>
      </c>
      <c r="D37" t="s">
        <v>54</v>
      </c>
      <c r="E37" s="1">
        <v>9</v>
      </c>
      <c r="F37" s="1">
        <v>103.02</v>
      </c>
      <c r="G37" s="1" t="s">
        <v>77</v>
      </c>
      <c r="H37" s="1">
        <v>2014</v>
      </c>
      <c r="I37" s="1" t="s">
        <v>7</v>
      </c>
      <c r="J37" s="1">
        <v>15</v>
      </c>
    </row>
    <row r="39" spans="1:10" x14ac:dyDescent="0.5">
      <c r="A39" s="19" t="s">
        <v>30</v>
      </c>
      <c r="B39" s="6">
        <v>6</v>
      </c>
      <c r="C39" s="6">
        <v>84.07</v>
      </c>
      <c r="D39" s="19" t="s">
        <v>54</v>
      </c>
      <c r="E39" s="6">
        <v>5</v>
      </c>
      <c r="F39" s="6">
        <v>91.56</v>
      </c>
      <c r="G39" s="1" t="s">
        <v>47</v>
      </c>
      <c r="H39" s="1">
        <v>2014</v>
      </c>
      <c r="I39" s="1">
        <v>1</v>
      </c>
      <c r="J39" s="1">
        <v>1</v>
      </c>
    </row>
    <row r="40" spans="1:10" x14ac:dyDescent="0.5">
      <c r="A40" s="19" t="s">
        <v>26</v>
      </c>
      <c r="B40" s="6">
        <v>6</v>
      </c>
      <c r="C40" s="6">
        <v>84.07</v>
      </c>
      <c r="D40" s="19" t="s">
        <v>68</v>
      </c>
      <c r="E40" s="6">
        <v>1</v>
      </c>
      <c r="F40" s="6">
        <v>79.13</v>
      </c>
      <c r="G40" s="1" t="s">
        <v>47</v>
      </c>
      <c r="H40" s="1">
        <v>2014</v>
      </c>
      <c r="I40" s="1">
        <v>1</v>
      </c>
      <c r="J40" s="1">
        <v>2</v>
      </c>
    </row>
    <row r="41" spans="1:10" x14ac:dyDescent="0.5">
      <c r="A41" s="19" t="s">
        <v>69</v>
      </c>
      <c r="B41" s="6">
        <v>6</v>
      </c>
      <c r="C41" s="6">
        <v>94.93</v>
      </c>
      <c r="D41" s="19" t="s">
        <v>74</v>
      </c>
      <c r="E41" s="6">
        <v>0</v>
      </c>
      <c r="F41" s="6">
        <v>72.52</v>
      </c>
      <c r="G41" s="1" t="s">
        <v>47</v>
      </c>
      <c r="H41" s="1">
        <v>2014</v>
      </c>
      <c r="I41" s="1">
        <v>1</v>
      </c>
      <c r="J41" s="1">
        <v>3</v>
      </c>
    </row>
    <row r="42" spans="1:10" x14ac:dyDescent="0.5">
      <c r="A42" s="19" t="s">
        <v>66</v>
      </c>
      <c r="B42" s="6">
        <v>6</v>
      </c>
      <c r="C42" s="6">
        <v>100.93</v>
      </c>
      <c r="D42" s="19" t="s">
        <v>72</v>
      </c>
      <c r="E42" s="6">
        <v>1</v>
      </c>
      <c r="F42" s="6">
        <v>92.2</v>
      </c>
      <c r="G42" s="1" t="s">
        <v>47</v>
      </c>
      <c r="H42" s="1">
        <v>2014</v>
      </c>
      <c r="I42" s="1">
        <v>1</v>
      </c>
      <c r="J42" s="1">
        <v>4</v>
      </c>
    </row>
    <row r="43" spans="1:10" x14ac:dyDescent="0.5">
      <c r="A43" s="19" t="s">
        <v>50</v>
      </c>
      <c r="B43" s="6">
        <v>6</v>
      </c>
      <c r="C43" s="6">
        <v>102.85</v>
      </c>
      <c r="D43" s="19" t="s">
        <v>75</v>
      </c>
      <c r="E43" s="6">
        <v>2</v>
      </c>
      <c r="F43" s="6">
        <v>86.28</v>
      </c>
      <c r="G43" s="1" t="s">
        <v>47</v>
      </c>
      <c r="H43" s="1">
        <v>2014</v>
      </c>
      <c r="I43" s="1">
        <v>1</v>
      </c>
      <c r="J43" s="1">
        <v>5</v>
      </c>
    </row>
    <row r="44" spans="1:10" x14ac:dyDescent="0.5">
      <c r="A44" s="19" t="s">
        <v>55</v>
      </c>
      <c r="B44" s="6">
        <v>6</v>
      </c>
      <c r="C44" s="6">
        <v>103.66</v>
      </c>
      <c r="D44" s="19" t="s">
        <v>63</v>
      </c>
      <c r="E44" s="6">
        <v>0</v>
      </c>
      <c r="F44" s="6">
        <v>84.32</v>
      </c>
      <c r="G44" s="1" t="s">
        <v>47</v>
      </c>
      <c r="H44" s="1">
        <v>2014</v>
      </c>
      <c r="I44" s="1">
        <v>1</v>
      </c>
      <c r="J44" s="1">
        <v>6</v>
      </c>
    </row>
    <row r="45" spans="1:10" x14ac:dyDescent="0.5">
      <c r="A45" s="19" t="s">
        <v>3</v>
      </c>
      <c r="B45" s="6">
        <v>6</v>
      </c>
      <c r="C45" s="6">
        <v>93.52</v>
      </c>
      <c r="D45" s="19" t="s">
        <v>65</v>
      </c>
      <c r="E45" s="6">
        <v>2</v>
      </c>
      <c r="F45" s="6">
        <v>90.1</v>
      </c>
      <c r="G45" s="1" t="s">
        <v>47</v>
      </c>
      <c r="H45" s="1">
        <v>2014</v>
      </c>
      <c r="I45" s="1">
        <v>1</v>
      </c>
      <c r="J45" s="1">
        <v>7</v>
      </c>
    </row>
    <row r="46" spans="1:10" x14ac:dyDescent="0.5">
      <c r="A46" s="19" t="s">
        <v>73</v>
      </c>
      <c r="B46" s="6">
        <v>6</v>
      </c>
      <c r="C46" s="6">
        <v>98.66</v>
      </c>
      <c r="D46" s="19" t="s">
        <v>52</v>
      </c>
      <c r="E46" s="6">
        <v>5</v>
      </c>
      <c r="F46" s="6">
        <v>96.47</v>
      </c>
      <c r="G46" s="1" t="s">
        <v>47</v>
      </c>
      <c r="H46" s="1">
        <v>2014</v>
      </c>
      <c r="I46" s="1">
        <v>1</v>
      </c>
      <c r="J46" s="1">
        <v>8</v>
      </c>
    </row>
    <row r="47" spans="1:10" x14ac:dyDescent="0.5">
      <c r="A47" s="19"/>
      <c r="B47" s="6"/>
      <c r="C47" s="6"/>
      <c r="D47" s="19"/>
      <c r="E47" s="6"/>
      <c r="F47" s="6"/>
      <c r="G47" s="1"/>
      <c r="H47" s="1"/>
      <c r="I47" s="1"/>
      <c r="J47" s="1"/>
    </row>
    <row r="48" spans="1:10" x14ac:dyDescent="0.5">
      <c r="A48" s="19" t="s">
        <v>26</v>
      </c>
      <c r="B48" s="6">
        <v>8</v>
      </c>
      <c r="C48" s="6">
        <v>94.97</v>
      </c>
      <c r="D48" s="19" t="s">
        <v>30</v>
      </c>
      <c r="E48" s="6">
        <v>2</v>
      </c>
      <c r="F48" s="6">
        <v>85.32</v>
      </c>
      <c r="G48" s="1" t="s">
        <v>47</v>
      </c>
      <c r="H48" s="1">
        <v>2014</v>
      </c>
      <c r="I48" s="1" t="s">
        <v>5</v>
      </c>
      <c r="J48" s="1">
        <v>9</v>
      </c>
    </row>
    <row r="49" spans="1:10" x14ac:dyDescent="0.5">
      <c r="A49" s="19" t="s">
        <v>66</v>
      </c>
      <c r="B49" s="6">
        <v>8</v>
      </c>
      <c r="C49" s="6">
        <v>90.61</v>
      </c>
      <c r="D49" s="19" t="s">
        <v>69</v>
      </c>
      <c r="E49" s="6">
        <v>6</v>
      </c>
      <c r="F49" s="6">
        <v>90.94</v>
      </c>
      <c r="G49" s="1" t="s">
        <v>47</v>
      </c>
      <c r="H49" s="1">
        <v>2014</v>
      </c>
      <c r="I49" s="1" t="s">
        <v>5</v>
      </c>
      <c r="J49" s="1">
        <v>10</v>
      </c>
    </row>
    <row r="50" spans="1:10" x14ac:dyDescent="0.5">
      <c r="A50" s="19" t="s">
        <v>50</v>
      </c>
      <c r="B50" s="6">
        <v>8</v>
      </c>
      <c r="C50" s="6">
        <v>110.36</v>
      </c>
      <c r="D50" s="19" t="s">
        <v>55</v>
      </c>
      <c r="E50" s="6">
        <v>2</v>
      </c>
      <c r="F50" s="6">
        <v>101.59</v>
      </c>
      <c r="G50" s="1" t="s">
        <v>47</v>
      </c>
      <c r="H50" s="1">
        <v>2014</v>
      </c>
      <c r="I50" s="1" t="s">
        <v>5</v>
      </c>
      <c r="J50" s="1">
        <v>11</v>
      </c>
    </row>
    <row r="51" spans="1:10" x14ac:dyDescent="0.5">
      <c r="A51" s="19" t="s">
        <v>73</v>
      </c>
      <c r="B51" s="6">
        <v>8</v>
      </c>
      <c r="C51" s="6">
        <v>92.25</v>
      </c>
      <c r="D51" s="19" t="s">
        <v>3</v>
      </c>
      <c r="E51" s="6">
        <v>3</v>
      </c>
      <c r="F51" s="6">
        <v>94.07</v>
      </c>
      <c r="G51" s="1" t="s">
        <v>47</v>
      </c>
      <c r="H51" s="1">
        <v>2014</v>
      </c>
      <c r="I51" s="1" t="s">
        <v>5</v>
      </c>
      <c r="J51" s="1">
        <v>12</v>
      </c>
    </row>
    <row r="52" spans="1:10" x14ac:dyDescent="0.5">
      <c r="A52" s="19"/>
      <c r="B52" s="6"/>
      <c r="C52" s="6"/>
      <c r="D52" s="19"/>
      <c r="E52" s="6"/>
      <c r="F52" s="6"/>
      <c r="G52" s="1"/>
      <c r="H52" s="1"/>
      <c r="I52" s="1"/>
      <c r="J52" s="1"/>
    </row>
    <row r="53" spans="1:10" x14ac:dyDescent="0.5">
      <c r="A53" s="19" t="s">
        <v>66</v>
      </c>
      <c r="B53" s="6">
        <v>10</v>
      </c>
      <c r="C53" s="6">
        <v>98.33</v>
      </c>
      <c r="D53" s="19" t="s">
        <v>26</v>
      </c>
      <c r="E53" s="6">
        <v>4</v>
      </c>
      <c r="F53" s="6">
        <v>97.72</v>
      </c>
      <c r="G53" s="1" t="s">
        <v>47</v>
      </c>
      <c r="H53" s="1">
        <v>2014</v>
      </c>
      <c r="I53" s="1" t="s">
        <v>6</v>
      </c>
      <c r="J53" s="1">
        <v>13</v>
      </c>
    </row>
    <row r="54" spans="1:10" x14ac:dyDescent="0.5">
      <c r="A54" s="19" t="s">
        <v>50</v>
      </c>
      <c r="B54" s="6">
        <v>10</v>
      </c>
      <c r="C54" s="6">
        <v>106.76</v>
      </c>
      <c r="D54" s="19" t="s">
        <v>73</v>
      </c>
      <c r="E54" s="6">
        <v>4</v>
      </c>
      <c r="F54" s="6">
        <v>94.52</v>
      </c>
      <c r="G54" s="1" t="s">
        <v>47</v>
      </c>
      <c r="H54" s="1">
        <v>2014</v>
      </c>
      <c r="I54" s="1" t="s">
        <v>6</v>
      </c>
      <c r="J54" s="1">
        <v>14</v>
      </c>
    </row>
    <row r="55" spans="1:10" x14ac:dyDescent="0.5">
      <c r="A55" s="19"/>
      <c r="B55" s="6"/>
      <c r="C55" s="6"/>
      <c r="D55" s="19"/>
      <c r="E55" s="6"/>
      <c r="F55" s="6"/>
      <c r="G55" s="1"/>
      <c r="H55" s="1"/>
      <c r="I55" s="1"/>
      <c r="J55" s="1"/>
    </row>
    <row r="56" spans="1:10" x14ac:dyDescent="0.5">
      <c r="A56" s="19" t="s">
        <v>50</v>
      </c>
      <c r="B56" s="6">
        <v>11</v>
      </c>
      <c r="C56" s="6">
        <v>97.08</v>
      </c>
      <c r="D56" s="19" t="s">
        <v>66</v>
      </c>
      <c r="E56" s="6">
        <v>3</v>
      </c>
      <c r="F56" s="6">
        <v>93.18</v>
      </c>
      <c r="G56" s="1" t="s">
        <v>47</v>
      </c>
      <c r="H56" s="1">
        <v>2014</v>
      </c>
      <c r="I56" s="1" t="s">
        <v>7</v>
      </c>
      <c r="J56" s="1">
        <v>15</v>
      </c>
    </row>
    <row r="57" spans="1:10" x14ac:dyDescent="0.5">
      <c r="A57" s="19"/>
      <c r="B57" s="1"/>
      <c r="C57" s="1"/>
      <c r="E57" s="1"/>
      <c r="F57" s="1"/>
      <c r="G57" s="1"/>
      <c r="H57" s="1"/>
      <c r="I57" s="1"/>
      <c r="J57" s="1"/>
    </row>
    <row r="58" spans="1:10" x14ac:dyDescent="0.5">
      <c r="A58" t="s">
        <v>50</v>
      </c>
      <c r="B58" s="1">
        <v>6</v>
      </c>
      <c r="C58" s="1">
        <v>99.97</v>
      </c>
      <c r="D58" t="s">
        <v>62</v>
      </c>
      <c r="E58" s="1">
        <v>1</v>
      </c>
      <c r="F58" s="1">
        <v>90.35</v>
      </c>
      <c r="G58" s="1" t="s">
        <v>77</v>
      </c>
      <c r="H58" s="1">
        <v>2015</v>
      </c>
      <c r="I58" s="1">
        <v>1</v>
      </c>
      <c r="J58" s="1">
        <v>1</v>
      </c>
    </row>
    <row r="59" spans="1:10" x14ac:dyDescent="0.5">
      <c r="A59" t="s">
        <v>73</v>
      </c>
      <c r="B59" s="1">
        <v>6</v>
      </c>
      <c r="C59" s="1">
        <v>94.46</v>
      </c>
      <c r="D59" t="s">
        <v>66</v>
      </c>
      <c r="E59" s="1">
        <v>5</v>
      </c>
      <c r="F59" s="1">
        <v>98.28</v>
      </c>
      <c r="G59" s="1" t="s">
        <v>77</v>
      </c>
      <c r="H59" s="1">
        <v>2015</v>
      </c>
      <c r="I59" s="1">
        <v>1</v>
      </c>
      <c r="J59" s="1">
        <v>2</v>
      </c>
    </row>
    <row r="60" spans="1:10" x14ac:dyDescent="0.5">
      <c r="A60" t="s">
        <v>4</v>
      </c>
      <c r="B60" s="1">
        <v>6</v>
      </c>
      <c r="C60" s="1">
        <v>98.02</v>
      </c>
      <c r="D60" t="s">
        <v>83</v>
      </c>
      <c r="E60" s="1">
        <v>0</v>
      </c>
      <c r="F60" s="1">
        <v>77.97</v>
      </c>
      <c r="G60" s="1" t="s">
        <v>77</v>
      </c>
      <c r="H60" s="1">
        <v>2015</v>
      </c>
      <c r="I60" s="1">
        <v>1</v>
      </c>
      <c r="J60" s="1">
        <v>3</v>
      </c>
    </row>
    <row r="61" spans="1:10" x14ac:dyDescent="0.5">
      <c r="A61" t="s">
        <v>45</v>
      </c>
      <c r="B61" s="1">
        <v>6</v>
      </c>
      <c r="C61" s="1">
        <v>89.14</v>
      </c>
      <c r="D61" t="s">
        <v>74</v>
      </c>
      <c r="E61" s="1">
        <v>1</v>
      </c>
      <c r="F61" s="1">
        <v>87.24</v>
      </c>
      <c r="G61" s="1" t="s">
        <v>77</v>
      </c>
      <c r="H61" s="1">
        <v>2015</v>
      </c>
      <c r="I61" s="1">
        <v>1</v>
      </c>
      <c r="J61" s="1">
        <v>4</v>
      </c>
    </row>
    <row r="62" spans="1:10" x14ac:dyDescent="0.5">
      <c r="A62" t="s">
        <v>54</v>
      </c>
      <c r="B62" s="1">
        <v>6</v>
      </c>
      <c r="C62" s="1">
        <v>105.69</v>
      </c>
      <c r="D62" t="s">
        <v>65</v>
      </c>
      <c r="E62" s="1">
        <v>4</v>
      </c>
      <c r="F62" s="1">
        <v>92.84</v>
      </c>
      <c r="G62" s="1" t="s">
        <v>77</v>
      </c>
      <c r="H62" s="1">
        <v>2015</v>
      </c>
      <c r="I62" s="1">
        <v>1</v>
      </c>
      <c r="J62" s="1">
        <v>5</v>
      </c>
    </row>
    <row r="63" spans="1:10" x14ac:dyDescent="0.5">
      <c r="A63" t="s">
        <v>52</v>
      </c>
      <c r="B63" s="1">
        <v>6</v>
      </c>
      <c r="C63" s="1">
        <v>102.96</v>
      </c>
      <c r="D63" t="s">
        <v>3</v>
      </c>
      <c r="E63" s="1">
        <v>3</v>
      </c>
      <c r="F63" s="1">
        <v>99.84</v>
      </c>
      <c r="G63" s="1" t="s">
        <v>77</v>
      </c>
      <c r="H63" s="1">
        <v>2015</v>
      </c>
      <c r="I63" s="1">
        <v>1</v>
      </c>
      <c r="J63" s="1">
        <v>6</v>
      </c>
    </row>
    <row r="64" spans="1:10" x14ac:dyDescent="0.5">
      <c r="A64" t="s">
        <v>69</v>
      </c>
      <c r="B64" s="1">
        <v>6</v>
      </c>
      <c r="C64" s="1">
        <v>89.43</v>
      </c>
      <c r="D64" t="s">
        <v>75</v>
      </c>
      <c r="E64" s="1">
        <v>2</v>
      </c>
      <c r="F64" s="1">
        <v>79.040000000000006</v>
      </c>
      <c r="G64" s="1" t="s">
        <v>77</v>
      </c>
      <c r="H64" s="1">
        <v>2015</v>
      </c>
      <c r="I64" s="1">
        <v>1</v>
      </c>
      <c r="J64" s="1">
        <v>7</v>
      </c>
    </row>
    <row r="65" spans="1:10" x14ac:dyDescent="0.5">
      <c r="A65" t="s">
        <v>26</v>
      </c>
      <c r="B65" s="1">
        <v>6</v>
      </c>
      <c r="C65" s="1">
        <v>94.11</v>
      </c>
      <c r="D65" t="s">
        <v>76</v>
      </c>
      <c r="E65" s="1">
        <v>1</v>
      </c>
      <c r="F65" s="1">
        <v>81.31</v>
      </c>
      <c r="G65" s="1" t="s">
        <v>77</v>
      </c>
      <c r="H65" s="1">
        <v>2015</v>
      </c>
      <c r="I65" s="1">
        <v>1</v>
      </c>
      <c r="J65" s="1">
        <v>8</v>
      </c>
    </row>
    <row r="66" spans="1:10" x14ac:dyDescent="0.5">
      <c r="B66" s="1"/>
      <c r="C66" s="1"/>
      <c r="E66" s="1"/>
      <c r="F66" s="1"/>
      <c r="G66" s="1"/>
      <c r="H66" s="1" t="s">
        <v>56</v>
      </c>
      <c r="I66" s="1"/>
      <c r="J66" s="1"/>
    </row>
    <row r="67" spans="1:10" x14ac:dyDescent="0.5">
      <c r="A67" t="s">
        <v>50</v>
      </c>
      <c r="B67" s="1">
        <v>8</v>
      </c>
      <c r="C67" s="1">
        <v>99.32</v>
      </c>
      <c r="D67" t="s">
        <v>73</v>
      </c>
      <c r="E67" s="1">
        <v>3</v>
      </c>
      <c r="F67" s="1">
        <v>93.86</v>
      </c>
      <c r="G67" s="1" t="s">
        <v>77</v>
      </c>
      <c r="H67" s="1">
        <v>2015</v>
      </c>
      <c r="I67" s="1" t="s">
        <v>5</v>
      </c>
      <c r="J67" s="1">
        <v>9</v>
      </c>
    </row>
    <row r="68" spans="1:10" x14ac:dyDescent="0.5">
      <c r="A68" t="s">
        <v>4</v>
      </c>
      <c r="B68" s="1">
        <v>8</v>
      </c>
      <c r="C68" s="1">
        <v>94.24</v>
      </c>
      <c r="D68" t="s">
        <v>45</v>
      </c>
      <c r="E68" s="1">
        <v>7</v>
      </c>
      <c r="F68" s="1">
        <v>91.02</v>
      </c>
      <c r="G68" s="1" t="s">
        <v>77</v>
      </c>
      <c r="H68" s="1">
        <v>2015</v>
      </c>
      <c r="I68" s="1" t="s">
        <v>5</v>
      </c>
      <c r="J68" s="1">
        <v>10</v>
      </c>
    </row>
    <row r="69" spans="1:10" x14ac:dyDescent="0.5">
      <c r="A69" t="s">
        <v>54</v>
      </c>
      <c r="B69" s="1">
        <v>8</v>
      </c>
      <c r="C69" s="1">
        <v>105.19</v>
      </c>
      <c r="D69" t="s">
        <v>52</v>
      </c>
      <c r="E69" s="1">
        <v>4</v>
      </c>
      <c r="F69" s="1">
        <v>102.75</v>
      </c>
      <c r="G69" s="1" t="s">
        <v>77</v>
      </c>
      <c r="H69" s="1">
        <v>2015</v>
      </c>
      <c r="I69" s="1" t="s">
        <v>5</v>
      </c>
      <c r="J69" s="1">
        <v>11</v>
      </c>
    </row>
    <row r="70" spans="1:10" x14ac:dyDescent="0.5">
      <c r="A70" t="s">
        <v>26</v>
      </c>
      <c r="B70" s="1">
        <v>8</v>
      </c>
      <c r="C70" s="1">
        <v>94.85</v>
      </c>
      <c r="D70" t="s">
        <v>69</v>
      </c>
      <c r="E70" s="1">
        <v>2</v>
      </c>
      <c r="F70" s="1">
        <v>88.27</v>
      </c>
      <c r="G70" s="1" t="s">
        <v>77</v>
      </c>
      <c r="H70" s="1">
        <v>2015</v>
      </c>
      <c r="I70" s="1" t="s">
        <v>5</v>
      </c>
      <c r="J70" s="1">
        <v>12</v>
      </c>
    </row>
    <row r="71" spans="1:10" x14ac:dyDescent="0.5">
      <c r="B71" s="1"/>
      <c r="C71" s="1"/>
      <c r="E71" s="1"/>
      <c r="F71" s="1"/>
      <c r="G71" s="1"/>
      <c r="H71" s="1" t="s">
        <v>56</v>
      </c>
      <c r="I71" s="1"/>
      <c r="J71" s="1"/>
    </row>
    <row r="72" spans="1:10" x14ac:dyDescent="0.5">
      <c r="A72" t="s">
        <v>50</v>
      </c>
      <c r="B72" s="1">
        <v>10</v>
      </c>
      <c r="C72" s="1">
        <v>108.5</v>
      </c>
      <c r="D72" t="s">
        <v>4</v>
      </c>
      <c r="E72" s="1">
        <v>5</v>
      </c>
      <c r="F72" s="1">
        <v>104.39</v>
      </c>
      <c r="G72" s="1" t="s">
        <v>77</v>
      </c>
      <c r="H72" s="1">
        <v>2015</v>
      </c>
      <c r="I72" s="1" t="s">
        <v>6</v>
      </c>
      <c r="J72" s="1">
        <v>13</v>
      </c>
    </row>
    <row r="73" spans="1:10" x14ac:dyDescent="0.5">
      <c r="A73" t="s">
        <v>26</v>
      </c>
      <c r="B73" s="1">
        <v>10</v>
      </c>
      <c r="C73" s="1">
        <v>100.55</v>
      </c>
      <c r="D73" t="s">
        <v>54</v>
      </c>
      <c r="E73" s="1">
        <v>9</v>
      </c>
      <c r="F73" s="1">
        <v>95.79</v>
      </c>
      <c r="G73" s="1" t="s">
        <v>77</v>
      </c>
      <c r="H73" s="1">
        <v>2015</v>
      </c>
      <c r="I73" s="1" t="s">
        <v>6</v>
      </c>
      <c r="J73" s="1">
        <v>14</v>
      </c>
    </row>
    <row r="74" spans="1:10" x14ac:dyDescent="0.5">
      <c r="B74" s="1"/>
      <c r="C74" s="1"/>
      <c r="E74" s="1"/>
      <c r="F74" s="1"/>
      <c r="G74" s="1" t="s">
        <v>56</v>
      </c>
      <c r="H74" s="1" t="s">
        <v>56</v>
      </c>
      <c r="I74" s="1"/>
      <c r="J74" s="1"/>
    </row>
    <row r="75" spans="1:10" x14ac:dyDescent="0.5">
      <c r="A75" t="s">
        <v>50</v>
      </c>
      <c r="B75" s="1">
        <v>11</v>
      </c>
      <c r="C75" s="1">
        <v>98.95</v>
      </c>
      <c r="D75" t="s">
        <v>26</v>
      </c>
      <c r="E75" s="1">
        <v>7</v>
      </c>
      <c r="F75" s="1">
        <v>99.15</v>
      </c>
      <c r="G75" s="1" t="s">
        <v>77</v>
      </c>
      <c r="H75" s="1">
        <v>2015</v>
      </c>
      <c r="I75" s="1" t="s">
        <v>7</v>
      </c>
      <c r="J75" s="1">
        <v>15</v>
      </c>
    </row>
    <row r="76" spans="1:10" x14ac:dyDescent="0.5">
      <c r="B76" s="1"/>
      <c r="C76" s="1"/>
      <c r="E76" s="1"/>
      <c r="F76" s="1"/>
      <c r="G76" s="1"/>
      <c r="H76" s="1"/>
      <c r="I76" s="1"/>
      <c r="J76" s="1"/>
    </row>
    <row r="77" spans="1:10" x14ac:dyDescent="0.5">
      <c r="A77" s="19" t="s">
        <v>52</v>
      </c>
      <c r="B77" s="6">
        <v>6</v>
      </c>
      <c r="C77" s="6">
        <v>90.48</v>
      </c>
      <c r="D77" s="19" t="s">
        <v>49</v>
      </c>
      <c r="E77" s="6">
        <v>0</v>
      </c>
      <c r="F77" s="6">
        <v>84.77</v>
      </c>
      <c r="G77" s="1" t="s">
        <v>47</v>
      </c>
      <c r="H77" s="1">
        <v>2015</v>
      </c>
      <c r="I77" s="1">
        <v>1</v>
      </c>
      <c r="J77" s="1">
        <v>1</v>
      </c>
    </row>
    <row r="78" spans="1:10" x14ac:dyDescent="0.5">
      <c r="A78" s="19" t="s">
        <v>66</v>
      </c>
      <c r="B78" s="6">
        <v>6</v>
      </c>
      <c r="C78" s="6">
        <v>98.48</v>
      </c>
      <c r="D78" s="19" t="s">
        <v>65</v>
      </c>
      <c r="E78" s="6">
        <v>1</v>
      </c>
      <c r="F78" s="6">
        <v>83.27</v>
      </c>
      <c r="G78" s="1" t="s">
        <v>47</v>
      </c>
      <c r="H78" s="1">
        <v>2015</v>
      </c>
      <c r="I78" s="1">
        <v>1</v>
      </c>
      <c r="J78" s="1">
        <v>2</v>
      </c>
    </row>
    <row r="79" spans="1:10" x14ac:dyDescent="0.5">
      <c r="A79" s="19" t="s">
        <v>26</v>
      </c>
      <c r="B79" s="6">
        <v>6</v>
      </c>
      <c r="C79" s="6">
        <v>91.63</v>
      </c>
      <c r="D79" s="19" t="s">
        <v>62</v>
      </c>
      <c r="E79" s="6">
        <v>1</v>
      </c>
      <c r="F79" s="6">
        <v>83.34</v>
      </c>
      <c r="G79" s="1" t="s">
        <v>47</v>
      </c>
      <c r="H79" s="1">
        <v>2015</v>
      </c>
      <c r="I79" s="1">
        <v>1</v>
      </c>
      <c r="J79" s="1">
        <v>3</v>
      </c>
    </row>
    <row r="80" spans="1:10" x14ac:dyDescent="0.5">
      <c r="A80" s="19" t="s">
        <v>4</v>
      </c>
      <c r="B80" s="6">
        <v>6</v>
      </c>
      <c r="C80" s="6">
        <v>95.94</v>
      </c>
      <c r="D80" s="19" t="s">
        <v>30</v>
      </c>
      <c r="E80" s="6">
        <v>0</v>
      </c>
      <c r="F80" s="6">
        <v>72.900000000000006</v>
      </c>
      <c r="G80" s="1" t="s">
        <v>47</v>
      </c>
      <c r="H80" s="1">
        <v>2015</v>
      </c>
      <c r="I80" s="1">
        <v>1</v>
      </c>
      <c r="J80" s="1">
        <v>4</v>
      </c>
    </row>
    <row r="81" spans="1:10" x14ac:dyDescent="0.5">
      <c r="A81" s="19" t="s">
        <v>69</v>
      </c>
      <c r="B81" s="6">
        <v>6</v>
      </c>
      <c r="C81" s="6">
        <v>92.85</v>
      </c>
      <c r="D81" s="19" t="s">
        <v>74</v>
      </c>
      <c r="E81" s="6">
        <v>1</v>
      </c>
      <c r="F81" s="6">
        <v>84.7</v>
      </c>
      <c r="G81" s="1" t="s">
        <v>47</v>
      </c>
      <c r="H81" s="1">
        <v>2015</v>
      </c>
      <c r="I81" s="1">
        <v>1</v>
      </c>
      <c r="J81" s="1">
        <v>5</v>
      </c>
    </row>
    <row r="82" spans="1:10" x14ac:dyDescent="0.5">
      <c r="A82" s="19" t="s">
        <v>50</v>
      </c>
      <c r="B82" s="6">
        <v>6</v>
      </c>
      <c r="C82" s="6">
        <v>100.34</v>
      </c>
      <c r="D82" s="19" t="s">
        <v>60</v>
      </c>
      <c r="E82" s="6">
        <v>0</v>
      </c>
      <c r="F82" s="6">
        <v>86.02</v>
      </c>
      <c r="G82" s="1" t="s">
        <v>47</v>
      </c>
      <c r="H82" s="1">
        <v>2015</v>
      </c>
      <c r="I82" s="1">
        <v>1</v>
      </c>
      <c r="J82" s="1">
        <v>6</v>
      </c>
    </row>
    <row r="83" spans="1:10" x14ac:dyDescent="0.5">
      <c r="A83" s="19" t="s">
        <v>45</v>
      </c>
      <c r="B83" s="6">
        <v>6</v>
      </c>
      <c r="C83" s="6">
        <v>93.85</v>
      </c>
      <c r="D83" s="19" t="s">
        <v>3</v>
      </c>
      <c r="E83" s="6">
        <v>2</v>
      </c>
      <c r="F83" s="6">
        <v>87.54</v>
      </c>
      <c r="G83" s="1" t="s">
        <v>47</v>
      </c>
      <c r="H83" s="1">
        <v>2015</v>
      </c>
      <c r="I83" s="1">
        <v>1</v>
      </c>
      <c r="J83" s="1">
        <v>7</v>
      </c>
    </row>
    <row r="84" spans="1:10" x14ac:dyDescent="0.5">
      <c r="A84" s="19" t="s">
        <v>54</v>
      </c>
      <c r="B84" s="6">
        <v>6</v>
      </c>
      <c r="C84" s="6">
        <v>95.13</v>
      </c>
      <c r="D84" s="19" t="s">
        <v>75</v>
      </c>
      <c r="E84" s="6">
        <v>0</v>
      </c>
      <c r="F84" s="6">
        <v>85.81</v>
      </c>
      <c r="G84" s="1" t="s">
        <v>47</v>
      </c>
      <c r="H84" s="1">
        <v>2015</v>
      </c>
      <c r="I84" s="1">
        <v>1</v>
      </c>
      <c r="J84" s="1">
        <v>8</v>
      </c>
    </row>
    <row r="85" spans="1:10" x14ac:dyDescent="0.5">
      <c r="A85" s="19"/>
      <c r="B85" s="6"/>
      <c r="C85" s="6"/>
      <c r="D85" s="19"/>
      <c r="E85" s="6"/>
      <c r="F85" s="6"/>
      <c r="G85" s="1" t="s">
        <v>56</v>
      </c>
      <c r="H85" s="1" t="s">
        <v>56</v>
      </c>
      <c r="I85" s="1"/>
      <c r="J85" s="1"/>
    </row>
    <row r="86" spans="1:10" x14ac:dyDescent="0.5">
      <c r="A86" s="19" t="s">
        <v>69</v>
      </c>
      <c r="B86" s="6">
        <v>8</v>
      </c>
      <c r="C86" s="6">
        <v>96.78</v>
      </c>
      <c r="D86" s="19" t="s">
        <v>26</v>
      </c>
      <c r="E86" s="6">
        <v>6</v>
      </c>
      <c r="F86" s="6">
        <v>97.02</v>
      </c>
      <c r="G86" s="1" t="s">
        <v>47</v>
      </c>
      <c r="H86" s="1">
        <v>2015</v>
      </c>
      <c r="I86" s="1" t="s">
        <v>5</v>
      </c>
      <c r="J86" s="1">
        <v>9</v>
      </c>
    </row>
    <row r="87" spans="1:10" x14ac:dyDescent="0.5">
      <c r="A87" s="19" t="s">
        <v>50</v>
      </c>
      <c r="B87" s="6">
        <v>8</v>
      </c>
      <c r="C87" s="6">
        <v>101.67</v>
      </c>
      <c r="D87" s="19" t="s">
        <v>66</v>
      </c>
      <c r="E87" s="6">
        <v>2</v>
      </c>
      <c r="F87" s="6">
        <v>92.29</v>
      </c>
      <c r="G87" s="1" t="s">
        <v>47</v>
      </c>
      <c r="H87" s="1">
        <v>2015</v>
      </c>
      <c r="I87" s="1" t="s">
        <v>5</v>
      </c>
      <c r="J87" s="1">
        <v>10</v>
      </c>
    </row>
    <row r="88" spans="1:10" x14ac:dyDescent="0.5">
      <c r="A88" s="19" t="s">
        <v>52</v>
      </c>
      <c r="B88" s="6">
        <v>8</v>
      </c>
      <c r="C88" s="6">
        <v>101.82</v>
      </c>
      <c r="D88" s="19" t="s">
        <v>54</v>
      </c>
      <c r="E88" s="6">
        <v>4</v>
      </c>
      <c r="F88" s="6">
        <v>99.02</v>
      </c>
      <c r="G88" s="1" t="s">
        <v>47</v>
      </c>
      <c r="H88" s="1">
        <v>2015</v>
      </c>
      <c r="I88" s="1" t="s">
        <v>5</v>
      </c>
      <c r="J88" s="1">
        <v>11</v>
      </c>
    </row>
    <row r="89" spans="1:10" x14ac:dyDescent="0.5">
      <c r="A89" s="19" t="s">
        <v>57</v>
      </c>
      <c r="B89" s="6">
        <v>8</v>
      </c>
      <c r="C89" s="6">
        <v>93.86</v>
      </c>
      <c r="D89" s="19" t="s">
        <v>4</v>
      </c>
      <c r="E89" s="6">
        <v>7</v>
      </c>
      <c r="F89" s="6">
        <v>105.31</v>
      </c>
      <c r="G89" s="1" t="s">
        <v>47</v>
      </c>
      <c r="H89" s="1">
        <v>2015</v>
      </c>
      <c r="I89" s="1" t="s">
        <v>5</v>
      </c>
      <c r="J89" s="1">
        <v>12</v>
      </c>
    </row>
    <row r="90" spans="1:10" x14ac:dyDescent="0.5">
      <c r="A90" s="19"/>
      <c r="B90" s="6"/>
      <c r="C90" s="6"/>
      <c r="D90" s="19"/>
      <c r="E90" s="6"/>
      <c r="F90" s="6"/>
      <c r="G90" s="1" t="s">
        <v>56</v>
      </c>
      <c r="H90" s="1" t="s">
        <v>56</v>
      </c>
      <c r="I90" s="1"/>
      <c r="J90" s="1"/>
    </row>
    <row r="91" spans="1:10" x14ac:dyDescent="0.5">
      <c r="A91" s="19" t="s">
        <v>50</v>
      </c>
      <c r="B91" s="6">
        <v>10</v>
      </c>
      <c r="C91" s="6">
        <v>98.32</v>
      </c>
      <c r="D91" s="19" t="s">
        <v>69</v>
      </c>
      <c r="E91" s="6">
        <v>7</v>
      </c>
      <c r="F91" s="6">
        <v>94.72</v>
      </c>
      <c r="G91" s="1" t="s">
        <v>47</v>
      </c>
      <c r="H91" s="1">
        <v>2015</v>
      </c>
      <c r="I91" s="1" t="s">
        <v>6</v>
      </c>
      <c r="J91" s="1">
        <v>13</v>
      </c>
    </row>
    <row r="92" spans="1:10" x14ac:dyDescent="0.5">
      <c r="A92" s="19" t="s">
        <v>45</v>
      </c>
      <c r="B92" s="6">
        <v>10</v>
      </c>
      <c r="C92" s="6">
        <v>93.08</v>
      </c>
      <c r="D92" s="19" t="s">
        <v>52</v>
      </c>
      <c r="E92" s="6">
        <v>9</v>
      </c>
      <c r="F92" s="6">
        <v>93.08</v>
      </c>
      <c r="G92" s="1" t="s">
        <v>47</v>
      </c>
      <c r="H92" s="1">
        <v>2015</v>
      </c>
      <c r="I92" s="1" t="s">
        <v>6</v>
      </c>
      <c r="J92" s="1">
        <v>14</v>
      </c>
    </row>
    <row r="93" spans="1:10" x14ac:dyDescent="0.5">
      <c r="A93" s="19"/>
      <c r="B93" s="6"/>
      <c r="C93" s="6"/>
      <c r="D93" s="19"/>
      <c r="E93" s="6"/>
      <c r="F93" s="6"/>
      <c r="G93" s="1" t="s">
        <v>56</v>
      </c>
      <c r="H93" s="1" t="s">
        <v>56</v>
      </c>
      <c r="I93" s="1"/>
      <c r="J93" s="1"/>
    </row>
    <row r="94" spans="1:10" x14ac:dyDescent="0.5">
      <c r="A94" s="19" t="s">
        <v>50</v>
      </c>
      <c r="B94" s="6">
        <v>11</v>
      </c>
      <c r="C94" s="6">
        <v>99.63</v>
      </c>
      <c r="D94" s="19" t="s">
        <v>45</v>
      </c>
      <c r="E94" s="6">
        <v>3</v>
      </c>
      <c r="F94" s="6">
        <v>94.25</v>
      </c>
      <c r="G94" s="1" t="s">
        <v>47</v>
      </c>
      <c r="H94" s="1">
        <v>2015</v>
      </c>
      <c r="I94" s="1" t="s">
        <v>7</v>
      </c>
      <c r="J94" s="1">
        <v>15</v>
      </c>
    </row>
    <row r="96" spans="1:10" x14ac:dyDescent="0.5">
      <c r="A96" s="19" t="s">
        <v>50</v>
      </c>
      <c r="B96" s="1">
        <v>6</v>
      </c>
      <c r="C96" s="1">
        <v>104.86</v>
      </c>
      <c r="D96" t="s">
        <v>62</v>
      </c>
      <c r="E96" s="1">
        <v>0</v>
      </c>
      <c r="F96" s="1">
        <v>87.93</v>
      </c>
      <c r="G96" s="19" t="s">
        <v>103</v>
      </c>
      <c r="H96" s="1">
        <v>2015</v>
      </c>
      <c r="I96" s="1">
        <v>1</v>
      </c>
      <c r="J96" s="1">
        <v>1</v>
      </c>
    </row>
    <row r="97" spans="1:10" x14ac:dyDescent="0.5">
      <c r="A97" s="19" t="s">
        <v>3</v>
      </c>
      <c r="B97" s="1">
        <v>6</v>
      </c>
      <c r="C97" s="1">
        <v>92.55</v>
      </c>
      <c r="D97" t="s">
        <v>66</v>
      </c>
      <c r="E97" s="1">
        <v>4</v>
      </c>
      <c r="F97" s="1">
        <v>96.5</v>
      </c>
      <c r="G97" s="19" t="s">
        <v>103</v>
      </c>
      <c r="H97" s="1">
        <v>2015</v>
      </c>
      <c r="I97" s="1">
        <v>1</v>
      </c>
      <c r="J97" s="1">
        <v>2</v>
      </c>
    </row>
    <row r="98" spans="1:10" x14ac:dyDescent="0.5">
      <c r="A98" s="19" t="s">
        <v>45</v>
      </c>
      <c r="B98" s="1">
        <v>6</v>
      </c>
      <c r="C98" s="1">
        <v>101.97</v>
      </c>
      <c r="D98" t="s">
        <v>65</v>
      </c>
      <c r="E98" s="1">
        <v>2</v>
      </c>
      <c r="F98" s="1">
        <v>82.99</v>
      </c>
      <c r="G98" s="19" t="s">
        <v>103</v>
      </c>
      <c r="H98" s="1">
        <v>2015</v>
      </c>
      <c r="I98" s="1">
        <v>1</v>
      </c>
      <c r="J98" s="1">
        <v>3</v>
      </c>
    </row>
    <row r="99" spans="1:10" x14ac:dyDescent="0.5">
      <c r="A99" s="19" t="s">
        <v>4</v>
      </c>
      <c r="B99" s="1">
        <v>6</v>
      </c>
      <c r="C99" s="1">
        <v>95.88</v>
      </c>
      <c r="D99" t="s">
        <v>107</v>
      </c>
      <c r="E99" s="1">
        <v>5</v>
      </c>
      <c r="F99" s="1">
        <v>89.23</v>
      </c>
      <c r="G99" s="19" t="s">
        <v>103</v>
      </c>
      <c r="H99" s="1">
        <v>2015</v>
      </c>
      <c r="I99" s="1">
        <v>1</v>
      </c>
      <c r="J99" s="1">
        <v>4</v>
      </c>
    </row>
    <row r="100" spans="1:10" x14ac:dyDescent="0.5">
      <c r="A100" s="19" t="s">
        <v>54</v>
      </c>
      <c r="B100" s="1">
        <v>6</v>
      </c>
      <c r="C100" s="1">
        <v>102.18</v>
      </c>
      <c r="D100" s="21" t="s">
        <v>53</v>
      </c>
      <c r="E100" s="1">
        <v>3</v>
      </c>
      <c r="F100" s="1">
        <v>85.72</v>
      </c>
      <c r="G100" s="19" t="s">
        <v>103</v>
      </c>
      <c r="H100" s="1">
        <v>2015</v>
      </c>
      <c r="I100" s="1">
        <v>1</v>
      </c>
      <c r="J100" s="1">
        <v>5</v>
      </c>
    </row>
    <row r="101" spans="1:10" x14ac:dyDescent="0.5">
      <c r="A101" s="19" t="s">
        <v>52</v>
      </c>
      <c r="B101" s="1">
        <v>6</v>
      </c>
      <c r="C101" s="1">
        <v>98.02</v>
      </c>
      <c r="D101" t="s">
        <v>74</v>
      </c>
      <c r="E101" s="1">
        <v>0</v>
      </c>
      <c r="F101" s="1">
        <v>86.24</v>
      </c>
      <c r="G101" s="19" t="s">
        <v>103</v>
      </c>
      <c r="H101" s="1">
        <v>2015</v>
      </c>
      <c r="I101" s="1">
        <v>1</v>
      </c>
      <c r="J101" s="1">
        <v>6</v>
      </c>
    </row>
    <row r="102" spans="1:10" x14ac:dyDescent="0.5">
      <c r="A102" s="19" t="s">
        <v>69</v>
      </c>
      <c r="B102" s="1">
        <v>6</v>
      </c>
      <c r="C102" s="1">
        <v>87.61</v>
      </c>
      <c r="D102" t="s">
        <v>102</v>
      </c>
      <c r="E102" s="1">
        <v>1</v>
      </c>
      <c r="F102" s="1">
        <v>77.73</v>
      </c>
      <c r="G102" s="19" t="s">
        <v>103</v>
      </c>
      <c r="H102" s="1">
        <v>2015</v>
      </c>
      <c r="I102" s="1">
        <v>1</v>
      </c>
      <c r="J102" s="1">
        <v>7</v>
      </c>
    </row>
    <row r="103" spans="1:10" x14ac:dyDescent="0.5">
      <c r="A103" s="19" t="s">
        <v>26</v>
      </c>
      <c r="B103" s="1">
        <v>6</v>
      </c>
      <c r="C103" s="1">
        <v>91.89</v>
      </c>
      <c r="D103" t="s">
        <v>75</v>
      </c>
      <c r="E103" s="1">
        <v>3</v>
      </c>
      <c r="F103" s="1">
        <v>89.98</v>
      </c>
      <c r="G103" s="19" t="s">
        <v>103</v>
      </c>
      <c r="H103" s="1">
        <v>2015</v>
      </c>
      <c r="I103" s="1">
        <v>1</v>
      </c>
      <c r="J103" s="1">
        <v>8</v>
      </c>
    </row>
    <row r="104" spans="1:10" x14ac:dyDescent="0.5">
      <c r="B104" s="1"/>
      <c r="C104" s="1"/>
      <c r="E104" s="1"/>
      <c r="F104" s="1"/>
      <c r="G104" s="1" t="s">
        <v>56</v>
      </c>
      <c r="H104" s="1" t="s">
        <v>56</v>
      </c>
      <c r="I104" s="1"/>
      <c r="J104" s="1"/>
    </row>
    <row r="105" spans="1:10" x14ac:dyDescent="0.5">
      <c r="A105" s="19" t="s">
        <v>50</v>
      </c>
      <c r="B105" s="1">
        <v>8</v>
      </c>
      <c r="C105" s="1">
        <v>107.37</v>
      </c>
      <c r="D105" t="s">
        <v>3</v>
      </c>
      <c r="E105" s="1">
        <v>3</v>
      </c>
      <c r="F105" s="1">
        <v>93.46</v>
      </c>
      <c r="G105" s="19" t="s">
        <v>103</v>
      </c>
      <c r="H105" s="1">
        <v>2015</v>
      </c>
      <c r="I105" s="1" t="s">
        <v>5</v>
      </c>
      <c r="J105" s="1">
        <v>9</v>
      </c>
    </row>
    <row r="106" spans="1:10" x14ac:dyDescent="0.5">
      <c r="A106" s="19" t="s">
        <v>45</v>
      </c>
      <c r="B106" s="1">
        <v>8</v>
      </c>
      <c r="C106" s="1">
        <v>100.23</v>
      </c>
      <c r="D106" t="s">
        <v>4</v>
      </c>
      <c r="E106" s="1">
        <v>4</v>
      </c>
      <c r="F106" s="1">
        <v>100.79</v>
      </c>
      <c r="G106" s="19" t="s">
        <v>103</v>
      </c>
      <c r="H106" s="1">
        <v>2015</v>
      </c>
      <c r="I106" s="1" t="s">
        <v>5</v>
      </c>
      <c r="J106" s="1">
        <v>10</v>
      </c>
    </row>
    <row r="107" spans="1:10" x14ac:dyDescent="0.5">
      <c r="A107" s="19" t="s">
        <v>52</v>
      </c>
      <c r="B107" s="1">
        <v>8</v>
      </c>
      <c r="C107" s="1">
        <v>91.49</v>
      </c>
      <c r="D107" t="s">
        <v>54</v>
      </c>
      <c r="E107" s="1">
        <v>7</v>
      </c>
      <c r="F107" s="1">
        <v>93.31</v>
      </c>
      <c r="G107" s="19" t="s">
        <v>103</v>
      </c>
      <c r="H107" s="1">
        <v>2015</v>
      </c>
      <c r="I107" s="1" t="s">
        <v>5</v>
      </c>
      <c r="J107" s="1">
        <v>11</v>
      </c>
    </row>
    <row r="108" spans="1:10" x14ac:dyDescent="0.5">
      <c r="A108" s="19" t="s">
        <v>26</v>
      </c>
      <c r="B108" s="1">
        <v>8</v>
      </c>
      <c r="C108" s="1">
        <v>99.33</v>
      </c>
      <c r="D108" t="s">
        <v>69</v>
      </c>
      <c r="E108" s="1">
        <v>5</v>
      </c>
      <c r="F108" s="1">
        <v>98.06</v>
      </c>
      <c r="G108" s="19" t="s">
        <v>103</v>
      </c>
      <c r="H108" s="1">
        <v>2015</v>
      </c>
      <c r="I108" s="1" t="s">
        <v>5</v>
      </c>
      <c r="J108" s="1">
        <v>12</v>
      </c>
    </row>
    <row r="109" spans="1:10" x14ac:dyDescent="0.5">
      <c r="A109" t="s">
        <v>56</v>
      </c>
      <c r="B109" s="1"/>
      <c r="C109" s="1"/>
      <c r="E109" s="1"/>
      <c r="F109" s="1"/>
      <c r="G109" s="1" t="s">
        <v>56</v>
      </c>
      <c r="H109" s="1" t="s">
        <v>56</v>
      </c>
      <c r="I109" s="1"/>
      <c r="J109" s="1"/>
    </row>
    <row r="110" spans="1:10" x14ac:dyDescent="0.5">
      <c r="A110" s="19" t="s">
        <v>45</v>
      </c>
      <c r="B110" s="1">
        <v>10</v>
      </c>
      <c r="C110" s="1">
        <v>100.56</v>
      </c>
      <c r="D110" t="s">
        <v>50</v>
      </c>
      <c r="E110" s="1">
        <v>9</v>
      </c>
      <c r="F110" s="1">
        <v>99.57</v>
      </c>
      <c r="G110" s="19" t="s">
        <v>103</v>
      </c>
      <c r="H110" s="1">
        <v>2015</v>
      </c>
      <c r="I110" s="1" t="s">
        <v>6</v>
      </c>
      <c r="J110" s="1">
        <v>13</v>
      </c>
    </row>
    <row r="111" spans="1:10" x14ac:dyDescent="0.5">
      <c r="A111" s="19" t="s">
        <v>52</v>
      </c>
      <c r="B111" s="1">
        <v>10</v>
      </c>
      <c r="C111" s="1">
        <v>100.43</v>
      </c>
      <c r="D111" t="s">
        <v>26</v>
      </c>
      <c r="E111" s="1">
        <v>6</v>
      </c>
      <c r="F111" s="1">
        <v>96.7</v>
      </c>
      <c r="G111" s="19" t="s">
        <v>103</v>
      </c>
      <c r="H111" s="1">
        <v>2015</v>
      </c>
      <c r="I111" s="1" t="s">
        <v>6</v>
      </c>
      <c r="J111" s="1">
        <v>14</v>
      </c>
    </row>
    <row r="112" spans="1:10" x14ac:dyDescent="0.5">
      <c r="B112" s="1"/>
      <c r="C112" s="1"/>
      <c r="E112" s="1"/>
      <c r="F112" s="1"/>
      <c r="G112" s="1" t="s">
        <v>56</v>
      </c>
      <c r="H112" s="1" t="s">
        <v>56</v>
      </c>
      <c r="I112" s="1"/>
      <c r="J112" s="1"/>
    </row>
    <row r="113" spans="1:10" x14ac:dyDescent="0.5">
      <c r="A113" s="19" t="s">
        <v>45</v>
      </c>
      <c r="B113" s="1">
        <v>11</v>
      </c>
      <c r="C113" s="1">
        <v>103.16</v>
      </c>
      <c r="D113" t="s">
        <v>52</v>
      </c>
      <c r="E113" s="1">
        <v>10</v>
      </c>
      <c r="F113" s="1">
        <v>97.7</v>
      </c>
      <c r="G113" s="19" t="s">
        <v>103</v>
      </c>
      <c r="H113" s="1">
        <v>2015</v>
      </c>
      <c r="I113" s="1" t="s">
        <v>7</v>
      </c>
      <c r="J113" s="1">
        <v>15</v>
      </c>
    </row>
    <row r="114" spans="1:10" x14ac:dyDescent="0.5">
      <c r="A114" s="19"/>
      <c r="B114" s="1"/>
      <c r="C114" s="1"/>
      <c r="E114" s="1"/>
      <c r="F114" s="1"/>
      <c r="G114" s="19"/>
      <c r="H114" s="1"/>
      <c r="I114" s="1"/>
      <c r="J114" s="1"/>
    </row>
    <row r="115" spans="1:10" x14ac:dyDescent="0.5">
      <c r="A115" t="s">
        <v>4</v>
      </c>
      <c r="B115" s="1">
        <v>6</v>
      </c>
      <c r="C115" s="1">
        <v>106.61</v>
      </c>
      <c r="D115" t="s">
        <v>105</v>
      </c>
      <c r="E115" s="1">
        <v>2</v>
      </c>
      <c r="F115" s="1">
        <v>83.83</v>
      </c>
      <c r="G115" s="1" t="s">
        <v>103</v>
      </c>
      <c r="H115" s="1">
        <v>2016</v>
      </c>
      <c r="I115" s="1">
        <v>1</v>
      </c>
      <c r="J115" s="1">
        <v>1</v>
      </c>
    </row>
    <row r="116" spans="1:10" x14ac:dyDescent="0.5">
      <c r="A116" t="s">
        <v>69</v>
      </c>
      <c r="B116" s="1">
        <v>6</v>
      </c>
      <c r="C116" s="1">
        <v>96.53</v>
      </c>
      <c r="D116" t="s">
        <v>30</v>
      </c>
      <c r="E116" s="1">
        <v>1</v>
      </c>
      <c r="F116" s="1">
        <v>81.09</v>
      </c>
      <c r="G116" s="1" t="s">
        <v>103</v>
      </c>
      <c r="H116" s="1">
        <v>2016</v>
      </c>
      <c r="I116" s="1">
        <v>1</v>
      </c>
      <c r="J116" s="1">
        <v>2</v>
      </c>
    </row>
    <row r="117" spans="1:10" x14ac:dyDescent="0.5">
      <c r="A117" t="s">
        <v>55</v>
      </c>
      <c r="B117" s="1">
        <v>6</v>
      </c>
      <c r="C117" s="1">
        <v>91.34</v>
      </c>
      <c r="D117" t="s">
        <v>60</v>
      </c>
      <c r="E117" s="1">
        <v>4</v>
      </c>
      <c r="F117" s="1">
        <v>82.83</v>
      </c>
      <c r="G117" s="1" t="s">
        <v>103</v>
      </c>
      <c r="H117" s="1">
        <v>2016</v>
      </c>
      <c r="I117" s="1">
        <v>1</v>
      </c>
      <c r="J117" s="1">
        <v>3</v>
      </c>
    </row>
    <row r="118" spans="1:10" x14ac:dyDescent="0.5">
      <c r="A118" t="s">
        <v>52</v>
      </c>
      <c r="B118" s="1">
        <v>6</v>
      </c>
      <c r="C118" s="1">
        <v>97.36</v>
      </c>
      <c r="D118" t="s">
        <v>49</v>
      </c>
      <c r="E118" s="1">
        <v>2</v>
      </c>
      <c r="F118" s="1">
        <v>86.97</v>
      </c>
      <c r="G118" s="1" t="s">
        <v>103</v>
      </c>
      <c r="H118" s="1">
        <v>2016</v>
      </c>
      <c r="I118" s="1">
        <v>1</v>
      </c>
      <c r="J118" s="1">
        <v>4</v>
      </c>
    </row>
    <row r="119" spans="1:10" x14ac:dyDescent="0.5">
      <c r="A119" t="s">
        <v>54</v>
      </c>
      <c r="B119" s="1">
        <v>6</v>
      </c>
      <c r="C119" s="1">
        <v>100.6</v>
      </c>
      <c r="D119" t="s">
        <v>63</v>
      </c>
      <c r="E119" s="1">
        <v>3</v>
      </c>
      <c r="F119" s="1">
        <v>85.52</v>
      </c>
      <c r="G119" s="1" t="s">
        <v>103</v>
      </c>
      <c r="H119" s="1">
        <v>2016</v>
      </c>
      <c r="I119" s="1">
        <v>1</v>
      </c>
      <c r="J119" s="1">
        <v>5</v>
      </c>
    </row>
    <row r="120" spans="1:10" x14ac:dyDescent="0.5">
      <c r="A120" t="s">
        <v>26</v>
      </c>
      <c r="B120" s="1">
        <v>6</v>
      </c>
      <c r="C120" s="1">
        <v>89.04</v>
      </c>
      <c r="D120" t="s">
        <v>108</v>
      </c>
      <c r="E120" s="1">
        <v>2</v>
      </c>
      <c r="F120" s="1">
        <v>76</v>
      </c>
      <c r="G120" s="1" t="s">
        <v>103</v>
      </c>
      <c r="H120" s="1">
        <v>2016</v>
      </c>
      <c r="I120" s="1">
        <v>1</v>
      </c>
      <c r="J120" s="1">
        <v>6</v>
      </c>
    </row>
    <row r="121" spans="1:10" x14ac:dyDescent="0.5">
      <c r="A121" t="s">
        <v>50</v>
      </c>
      <c r="B121" s="1">
        <v>6</v>
      </c>
      <c r="C121" s="1">
        <v>106.09</v>
      </c>
      <c r="D121" t="s">
        <v>53</v>
      </c>
      <c r="E121" s="1">
        <v>0</v>
      </c>
      <c r="F121" s="1">
        <v>77.069999999999993</v>
      </c>
      <c r="G121" s="1" t="s">
        <v>103</v>
      </c>
      <c r="H121" s="1">
        <v>2016</v>
      </c>
      <c r="I121" s="1">
        <v>1</v>
      </c>
      <c r="J121" s="1">
        <v>7</v>
      </c>
    </row>
    <row r="122" spans="1:10" x14ac:dyDescent="0.5">
      <c r="A122" t="s">
        <v>45</v>
      </c>
      <c r="B122" s="1">
        <v>6</v>
      </c>
      <c r="C122" s="1">
        <v>95.94</v>
      </c>
      <c r="D122" t="s">
        <v>104</v>
      </c>
      <c r="E122" s="1">
        <v>0</v>
      </c>
      <c r="F122" s="1">
        <v>78.45</v>
      </c>
      <c r="G122" s="1" t="s">
        <v>103</v>
      </c>
      <c r="H122" s="1">
        <v>2016</v>
      </c>
      <c r="I122" s="1">
        <v>1</v>
      </c>
      <c r="J122" s="1">
        <v>8</v>
      </c>
    </row>
    <row r="123" spans="1:10" x14ac:dyDescent="0.5">
      <c r="B123" s="1"/>
      <c r="C123" s="1"/>
      <c r="E123" s="1"/>
      <c r="F123" s="1"/>
      <c r="G123" s="1"/>
      <c r="H123" s="1"/>
      <c r="I123" s="1"/>
      <c r="J123" s="1"/>
    </row>
    <row r="124" spans="1:10" x14ac:dyDescent="0.5">
      <c r="A124" t="s">
        <v>4</v>
      </c>
      <c r="B124" s="1">
        <v>10</v>
      </c>
      <c r="C124" s="1">
        <v>103.93</v>
      </c>
      <c r="D124" t="s">
        <v>69</v>
      </c>
      <c r="E124" s="1">
        <v>6</v>
      </c>
      <c r="F124" s="1">
        <v>96.13</v>
      </c>
      <c r="G124" s="1" t="s">
        <v>103</v>
      </c>
      <c r="H124" s="1">
        <v>2016</v>
      </c>
      <c r="I124" s="1" t="s">
        <v>5</v>
      </c>
      <c r="J124" s="1">
        <v>9</v>
      </c>
    </row>
    <row r="125" spans="1:10" x14ac:dyDescent="0.5">
      <c r="A125" t="s">
        <v>52</v>
      </c>
      <c r="B125" s="1">
        <v>10</v>
      </c>
      <c r="C125" s="1">
        <v>101.11</v>
      </c>
      <c r="D125" t="s">
        <v>55</v>
      </c>
      <c r="E125" s="1">
        <v>5</v>
      </c>
      <c r="F125" s="1">
        <v>95.91</v>
      </c>
      <c r="G125" s="1" t="s">
        <v>103</v>
      </c>
      <c r="H125" s="1">
        <v>2016</v>
      </c>
      <c r="I125" s="1" t="s">
        <v>5</v>
      </c>
      <c r="J125" s="1">
        <v>10</v>
      </c>
    </row>
    <row r="126" spans="1:10" x14ac:dyDescent="0.5">
      <c r="A126" t="s">
        <v>26</v>
      </c>
      <c r="B126" s="1">
        <v>10</v>
      </c>
      <c r="C126" s="1">
        <v>107.63</v>
      </c>
      <c r="D126" t="s">
        <v>54</v>
      </c>
      <c r="E126" s="1">
        <v>6</v>
      </c>
      <c r="F126" s="1">
        <v>107.45</v>
      </c>
      <c r="G126" s="1" t="s">
        <v>103</v>
      </c>
      <c r="H126" s="1">
        <v>2016</v>
      </c>
      <c r="I126" s="1" t="s">
        <v>5</v>
      </c>
      <c r="J126" s="1">
        <v>11</v>
      </c>
    </row>
    <row r="127" spans="1:10" x14ac:dyDescent="0.5">
      <c r="A127" t="s">
        <v>45</v>
      </c>
      <c r="B127" s="1">
        <v>10</v>
      </c>
      <c r="C127" s="1">
        <v>101.71</v>
      </c>
      <c r="D127" t="s">
        <v>50</v>
      </c>
      <c r="E127" s="1">
        <v>9</v>
      </c>
      <c r="F127" s="1">
        <v>107.57</v>
      </c>
      <c r="G127" s="1" t="s">
        <v>103</v>
      </c>
      <c r="H127" s="1">
        <v>2016</v>
      </c>
      <c r="I127" s="1" t="s">
        <v>5</v>
      </c>
      <c r="J127" s="1">
        <v>12</v>
      </c>
    </row>
    <row r="128" spans="1:10" x14ac:dyDescent="0.5">
      <c r="B128" s="1"/>
      <c r="C128" s="1"/>
      <c r="E128" s="1"/>
      <c r="F128" s="1"/>
      <c r="G128" s="1"/>
      <c r="H128" s="1"/>
      <c r="I128" s="1"/>
      <c r="J128" s="1"/>
    </row>
    <row r="129" spans="1:10" x14ac:dyDescent="0.5">
      <c r="A129" t="s">
        <v>4</v>
      </c>
      <c r="B129" s="1">
        <v>11</v>
      </c>
      <c r="C129" s="1">
        <v>111.37</v>
      </c>
      <c r="D129" t="s">
        <v>52</v>
      </c>
      <c r="E129" s="1">
        <v>7</v>
      </c>
      <c r="F129" s="1">
        <v>104.85</v>
      </c>
      <c r="G129" s="1" t="s">
        <v>103</v>
      </c>
      <c r="H129" s="1">
        <v>2016</v>
      </c>
      <c r="I129" s="1" t="s">
        <v>6</v>
      </c>
      <c r="J129" s="1">
        <v>13</v>
      </c>
    </row>
    <row r="130" spans="1:10" x14ac:dyDescent="0.5">
      <c r="A130" t="s">
        <v>45</v>
      </c>
      <c r="B130" s="1">
        <v>11</v>
      </c>
      <c r="C130" s="1">
        <v>100.28</v>
      </c>
      <c r="D130" t="s">
        <v>26</v>
      </c>
      <c r="E130" s="1">
        <v>9</v>
      </c>
      <c r="F130" s="1">
        <v>94.51</v>
      </c>
      <c r="G130" s="1" t="s">
        <v>103</v>
      </c>
      <c r="H130" s="1">
        <v>2016</v>
      </c>
      <c r="I130" s="1" t="s">
        <v>6</v>
      </c>
      <c r="J130" s="1">
        <v>14</v>
      </c>
    </row>
    <row r="131" spans="1:10" x14ac:dyDescent="0.5">
      <c r="B131" s="1"/>
      <c r="C131" s="1"/>
      <c r="E131" s="1"/>
      <c r="F131" s="1"/>
      <c r="G131" s="1"/>
      <c r="H131" s="1"/>
      <c r="I131" s="1"/>
      <c r="J131" s="1"/>
    </row>
    <row r="132" spans="1:10" x14ac:dyDescent="0.5">
      <c r="A132" t="s">
        <v>4</v>
      </c>
      <c r="B132" s="1">
        <v>11</v>
      </c>
      <c r="C132" s="1">
        <v>99.6</v>
      </c>
      <c r="D132" t="s">
        <v>45</v>
      </c>
      <c r="E132" s="1">
        <v>7</v>
      </c>
      <c r="F132" s="1">
        <v>98.96</v>
      </c>
      <c r="G132" s="1" t="s">
        <v>103</v>
      </c>
      <c r="H132" s="1">
        <v>2016</v>
      </c>
      <c r="I132" s="1" t="s">
        <v>7</v>
      </c>
      <c r="J132" s="1">
        <v>15</v>
      </c>
    </row>
    <row r="133" spans="1:10" x14ac:dyDescent="0.5">
      <c r="B133" s="1"/>
      <c r="C133" s="1"/>
      <c r="E133" s="1"/>
      <c r="F133" s="1"/>
      <c r="G133" s="1"/>
      <c r="H133" s="1"/>
      <c r="I133" s="1"/>
      <c r="J133" s="1"/>
    </row>
    <row r="134" spans="1:10" x14ac:dyDescent="0.5">
      <c r="A134" s="19" t="s">
        <v>4</v>
      </c>
      <c r="B134" s="6">
        <v>6</v>
      </c>
      <c r="C134" s="6">
        <v>79.64</v>
      </c>
      <c r="D134" s="19" t="s">
        <v>65</v>
      </c>
      <c r="E134" s="6">
        <v>3</v>
      </c>
      <c r="F134" s="6">
        <v>74.77</v>
      </c>
      <c r="G134" s="6" t="s">
        <v>47</v>
      </c>
      <c r="H134" s="6">
        <v>2016</v>
      </c>
      <c r="I134" s="1">
        <v>1</v>
      </c>
      <c r="J134" s="1">
        <v>1</v>
      </c>
    </row>
    <row r="135" spans="1:10" x14ac:dyDescent="0.5">
      <c r="A135" s="19" t="s">
        <v>50</v>
      </c>
      <c r="B135" s="6">
        <v>6</v>
      </c>
      <c r="C135" s="6">
        <v>95.06</v>
      </c>
      <c r="D135" s="19" t="s">
        <v>61</v>
      </c>
      <c r="E135" s="6">
        <v>3</v>
      </c>
      <c r="F135" s="6">
        <v>92.24</v>
      </c>
      <c r="G135" s="1" t="s">
        <v>47</v>
      </c>
      <c r="H135" s="6">
        <v>2016</v>
      </c>
      <c r="I135" s="1">
        <v>1</v>
      </c>
      <c r="J135" s="1">
        <v>2</v>
      </c>
    </row>
    <row r="136" spans="1:10" x14ac:dyDescent="0.5">
      <c r="A136" s="19" t="s">
        <v>45</v>
      </c>
      <c r="B136" s="6">
        <v>6</v>
      </c>
      <c r="C136" s="6">
        <v>93.13</v>
      </c>
      <c r="D136" s="19" t="s">
        <v>53</v>
      </c>
      <c r="E136" s="6">
        <v>3</v>
      </c>
      <c r="F136" s="6">
        <v>87.75</v>
      </c>
      <c r="G136" s="6" t="s">
        <v>47</v>
      </c>
      <c r="H136" s="6">
        <v>2016</v>
      </c>
      <c r="I136" s="1">
        <v>1</v>
      </c>
      <c r="J136" s="1">
        <v>3</v>
      </c>
    </row>
    <row r="137" spans="1:10" x14ac:dyDescent="0.5">
      <c r="A137" s="20" t="s">
        <v>55</v>
      </c>
      <c r="B137" s="17">
        <v>6</v>
      </c>
      <c r="C137" s="17">
        <v>93.19</v>
      </c>
      <c r="D137" s="20" t="s">
        <v>64</v>
      </c>
      <c r="E137" s="17">
        <v>1</v>
      </c>
      <c r="F137" s="17">
        <v>78.08</v>
      </c>
      <c r="G137" s="1" t="s">
        <v>47</v>
      </c>
      <c r="H137" s="6">
        <v>2016</v>
      </c>
      <c r="I137" s="1">
        <v>1</v>
      </c>
      <c r="J137" s="1">
        <v>4</v>
      </c>
    </row>
    <row r="138" spans="1:10" x14ac:dyDescent="0.5">
      <c r="A138" s="20" t="s">
        <v>54</v>
      </c>
      <c r="B138" s="17">
        <v>6</v>
      </c>
      <c r="C138" s="17">
        <v>107.89</v>
      </c>
      <c r="D138" s="20" t="s">
        <v>49</v>
      </c>
      <c r="E138" s="17">
        <v>2</v>
      </c>
      <c r="F138" s="17">
        <v>87.36</v>
      </c>
      <c r="G138" s="6" t="s">
        <v>47</v>
      </c>
      <c r="H138" s="6">
        <v>2016</v>
      </c>
      <c r="I138" s="1">
        <v>1</v>
      </c>
      <c r="J138" s="1">
        <v>5</v>
      </c>
    </row>
    <row r="139" spans="1:10" x14ac:dyDescent="0.5">
      <c r="A139" s="20" t="s">
        <v>73</v>
      </c>
      <c r="B139" s="17">
        <v>6</v>
      </c>
      <c r="C139" s="17">
        <v>99.54</v>
      </c>
      <c r="D139" s="20" t="s">
        <v>52</v>
      </c>
      <c r="E139" s="17">
        <v>1</v>
      </c>
      <c r="F139" s="17">
        <v>91.04</v>
      </c>
      <c r="G139" s="1" t="s">
        <v>47</v>
      </c>
      <c r="H139" s="6">
        <v>2016</v>
      </c>
      <c r="I139" s="1">
        <v>1</v>
      </c>
      <c r="J139" s="1">
        <v>6</v>
      </c>
    </row>
    <row r="140" spans="1:10" x14ac:dyDescent="0.5">
      <c r="A140" s="20" t="s">
        <v>70</v>
      </c>
      <c r="B140" s="17">
        <v>6</v>
      </c>
      <c r="C140" s="17">
        <v>84.49</v>
      </c>
      <c r="D140" s="20" t="s">
        <v>26</v>
      </c>
      <c r="E140" s="17">
        <v>5</v>
      </c>
      <c r="F140" s="17">
        <v>88.53</v>
      </c>
      <c r="G140" s="6" t="s">
        <v>47</v>
      </c>
      <c r="H140" s="6">
        <v>2016</v>
      </c>
      <c r="I140" s="1">
        <v>1</v>
      </c>
      <c r="J140" s="1">
        <v>7</v>
      </c>
    </row>
    <row r="141" spans="1:10" x14ac:dyDescent="0.5">
      <c r="A141" s="20" t="s">
        <v>69</v>
      </c>
      <c r="B141" s="17">
        <v>6</v>
      </c>
      <c r="C141" s="17">
        <v>99.61</v>
      </c>
      <c r="D141" s="20" t="s">
        <v>3</v>
      </c>
      <c r="E141" s="17">
        <v>2</v>
      </c>
      <c r="F141" s="17">
        <v>92</v>
      </c>
      <c r="G141" s="1" t="s">
        <v>47</v>
      </c>
      <c r="H141" s="6">
        <v>2016</v>
      </c>
      <c r="I141" s="1">
        <v>1</v>
      </c>
      <c r="J141" s="1">
        <v>8</v>
      </c>
    </row>
    <row r="142" spans="1:10" x14ac:dyDescent="0.5">
      <c r="A142" s="20"/>
      <c r="B142" s="17"/>
      <c r="C142" s="17"/>
      <c r="D142" s="20"/>
      <c r="E142" s="17"/>
      <c r="F142" s="17"/>
      <c r="G142" s="6"/>
      <c r="H142" s="6"/>
      <c r="I142" s="1"/>
      <c r="J142" s="1"/>
    </row>
    <row r="143" spans="1:10" x14ac:dyDescent="0.5">
      <c r="A143" s="20" t="s">
        <v>50</v>
      </c>
      <c r="B143" s="17">
        <v>10</v>
      </c>
      <c r="C143" s="17">
        <v>112.41</v>
      </c>
      <c r="D143" s="20" t="s">
        <v>4</v>
      </c>
      <c r="E143" s="17">
        <v>2</v>
      </c>
      <c r="F143" s="17">
        <v>98.09</v>
      </c>
      <c r="G143" s="1" t="s">
        <v>47</v>
      </c>
      <c r="H143" s="6">
        <v>2016</v>
      </c>
      <c r="I143" s="1" t="s">
        <v>5</v>
      </c>
      <c r="J143" s="1">
        <v>9</v>
      </c>
    </row>
    <row r="144" spans="1:10" x14ac:dyDescent="0.5">
      <c r="A144" s="20" t="s">
        <v>55</v>
      </c>
      <c r="B144" s="17">
        <v>10</v>
      </c>
      <c r="C144" s="17">
        <v>96.56</v>
      </c>
      <c r="D144" s="20" t="s">
        <v>45</v>
      </c>
      <c r="E144" s="17">
        <v>5</v>
      </c>
      <c r="F144" s="17">
        <v>91.15</v>
      </c>
      <c r="G144" s="6" t="s">
        <v>47</v>
      </c>
      <c r="H144" s="6">
        <v>2016</v>
      </c>
      <c r="I144" s="1" t="s">
        <v>5</v>
      </c>
      <c r="J144" s="1">
        <v>10</v>
      </c>
    </row>
    <row r="145" spans="1:10" x14ac:dyDescent="0.5">
      <c r="A145" s="20" t="s">
        <v>54</v>
      </c>
      <c r="B145" s="17">
        <v>10</v>
      </c>
      <c r="C145" s="17">
        <v>104</v>
      </c>
      <c r="D145" s="20" t="s">
        <v>73</v>
      </c>
      <c r="E145" s="17">
        <v>6</v>
      </c>
      <c r="F145" s="17">
        <v>96.8</v>
      </c>
      <c r="G145" s="1" t="s">
        <v>47</v>
      </c>
      <c r="H145" s="6">
        <v>2016</v>
      </c>
      <c r="I145" s="1" t="s">
        <v>5</v>
      </c>
      <c r="J145" s="1">
        <v>11</v>
      </c>
    </row>
    <row r="146" spans="1:10" x14ac:dyDescent="0.5">
      <c r="A146" s="20" t="s">
        <v>69</v>
      </c>
      <c r="B146" s="17">
        <v>10</v>
      </c>
      <c r="C146" s="17">
        <v>95.6</v>
      </c>
      <c r="D146" s="20" t="s">
        <v>70</v>
      </c>
      <c r="E146" s="17">
        <v>4</v>
      </c>
      <c r="F146" s="17">
        <v>91.17</v>
      </c>
      <c r="G146" s="6" t="s">
        <v>47</v>
      </c>
      <c r="H146" s="6">
        <v>2016</v>
      </c>
      <c r="I146" s="1" t="s">
        <v>5</v>
      </c>
      <c r="J146" s="1">
        <v>12</v>
      </c>
    </row>
    <row r="147" spans="1:10" x14ac:dyDescent="0.5">
      <c r="A147" s="20"/>
      <c r="B147" s="17"/>
      <c r="C147" s="17"/>
      <c r="D147" s="20"/>
      <c r="E147" s="17"/>
      <c r="F147" s="17"/>
      <c r="G147" s="1"/>
      <c r="H147" s="6"/>
      <c r="I147" s="1"/>
      <c r="J147" s="1"/>
    </row>
    <row r="148" spans="1:10" x14ac:dyDescent="0.5">
      <c r="A148" s="20" t="s">
        <v>50</v>
      </c>
      <c r="B148" s="17">
        <v>11</v>
      </c>
      <c r="C148" s="17">
        <v>102.47</v>
      </c>
      <c r="D148" s="20" t="s">
        <v>55</v>
      </c>
      <c r="E148" s="17">
        <v>4</v>
      </c>
      <c r="F148" s="17">
        <v>91.81</v>
      </c>
      <c r="G148" s="6" t="s">
        <v>47</v>
      </c>
      <c r="H148" s="6">
        <v>2016</v>
      </c>
      <c r="I148" s="1" t="s">
        <v>6</v>
      </c>
      <c r="J148" s="1">
        <v>13</v>
      </c>
    </row>
    <row r="149" spans="1:10" x14ac:dyDescent="0.5">
      <c r="A149" s="20" t="s">
        <v>54</v>
      </c>
      <c r="B149" s="17">
        <v>11</v>
      </c>
      <c r="C149" s="17">
        <v>105.92</v>
      </c>
      <c r="D149" s="20" t="s">
        <v>69</v>
      </c>
      <c r="E149" s="17">
        <v>6</v>
      </c>
      <c r="F149" s="17">
        <v>99.82</v>
      </c>
      <c r="G149" s="1" t="s">
        <v>47</v>
      </c>
      <c r="H149" s="6">
        <v>2016</v>
      </c>
      <c r="I149" s="1" t="s">
        <v>6</v>
      </c>
      <c r="J149" s="1">
        <v>14</v>
      </c>
    </row>
    <row r="150" spans="1:10" x14ac:dyDescent="0.5">
      <c r="A150" s="20"/>
      <c r="B150" s="17"/>
      <c r="C150" s="17"/>
      <c r="D150" s="20"/>
      <c r="E150" s="17"/>
      <c r="F150" s="17"/>
      <c r="G150" s="6"/>
      <c r="H150" s="6"/>
      <c r="I150" s="1"/>
      <c r="J150" s="1"/>
    </row>
    <row r="151" spans="1:10" x14ac:dyDescent="0.5">
      <c r="A151" s="20" t="s">
        <v>50</v>
      </c>
      <c r="B151" s="17">
        <v>11</v>
      </c>
      <c r="C151" s="17">
        <v>105.13</v>
      </c>
      <c r="D151" s="20" t="s">
        <v>54</v>
      </c>
      <c r="E151" s="17">
        <v>9</v>
      </c>
      <c r="F151" s="17">
        <v>104.32</v>
      </c>
      <c r="G151" s="1" t="s">
        <v>47</v>
      </c>
      <c r="H151" s="6">
        <v>2016</v>
      </c>
      <c r="I151" s="1" t="s">
        <v>7</v>
      </c>
      <c r="J151" s="1">
        <v>15</v>
      </c>
    </row>
    <row r="153" spans="1:10" x14ac:dyDescent="0.5">
      <c r="A153" t="s">
        <v>4</v>
      </c>
      <c r="B153" s="1">
        <v>6</v>
      </c>
      <c r="C153" s="1">
        <v>97.4</v>
      </c>
      <c r="D153" t="s">
        <v>83</v>
      </c>
      <c r="E153" s="1">
        <v>3</v>
      </c>
      <c r="F153" s="1">
        <v>79.64</v>
      </c>
      <c r="G153" s="23" t="s">
        <v>77</v>
      </c>
      <c r="H153" s="1">
        <v>2016</v>
      </c>
      <c r="I153" s="1">
        <v>1</v>
      </c>
      <c r="J153" s="1">
        <v>1</v>
      </c>
    </row>
    <row r="154" spans="1:10" x14ac:dyDescent="0.5">
      <c r="A154" t="s">
        <v>55</v>
      </c>
      <c r="B154" s="1">
        <v>6</v>
      </c>
      <c r="C154" s="1">
        <v>95.64</v>
      </c>
      <c r="D154" t="s">
        <v>81</v>
      </c>
      <c r="E154" s="1">
        <v>1</v>
      </c>
      <c r="F154" s="1">
        <v>86.71</v>
      </c>
      <c r="G154" s="23" t="s">
        <v>77</v>
      </c>
      <c r="H154" s="1">
        <v>2016</v>
      </c>
      <c r="I154" s="1">
        <v>1</v>
      </c>
      <c r="J154" s="1">
        <v>2</v>
      </c>
    </row>
    <row r="155" spans="1:10" x14ac:dyDescent="0.5">
      <c r="A155" t="s">
        <v>45</v>
      </c>
      <c r="B155" s="1">
        <v>6</v>
      </c>
      <c r="C155" s="1">
        <v>91.49</v>
      </c>
      <c r="D155" t="s">
        <v>65</v>
      </c>
      <c r="E155" s="1">
        <v>3</v>
      </c>
      <c r="F155" s="1">
        <v>88.3</v>
      </c>
      <c r="G155" s="23" t="s">
        <v>77</v>
      </c>
      <c r="H155" s="1">
        <v>2016</v>
      </c>
      <c r="I155" s="1">
        <v>1</v>
      </c>
      <c r="J155" s="1">
        <v>3</v>
      </c>
    </row>
    <row r="156" spans="1:10" x14ac:dyDescent="0.5">
      <c r="A156" t="s">
        <v>52</v>
      </c>
      <c r="B156" s="1">
        <v>6</v>
      </c>
      <c r="C156" s="1">
        <v>92.43</v>
      </c>
      <c r="D156" t="s">
        <v>3</v>
      </c>
      <c r="E156" s="1">
        <v>2</v>
      </c>
      <c r="F156" s="1">
        <v>89.35</v>
      </c>
      <c r="G156" s="23" t="s">
        <v>77</v>
      </c>
      <c r="H156" s="1">
        <v>2016</v>
      </c>
      <c r="I156" s="1">
        <v>1</v>
      </c>
      <c r="J156" s="1">
        <v>4</v>
      </c>
    </row>
    <row r="157" spans="1:10" x14ac:dyDescent="0.5">
      <c r="A157" t="s">
        <v>54</v>
      </c>
      <c r="B157" s="1">
        <v>6</v>
      </c>
      <c r="C157" s="1">
        <v>94.78</v>
      </c>
      <c r="D157" t="s">
        <v>73</v>
      </c>
      <c r="E157" s="1">
        <v>4</v>
      </c>
      <c r="F157" s="1">
        <v>91.35</v>
      </c>
      <c r="G157" s="23" t="s">
        <v>77</v>
      </c>
      <c r="H157" s="1">
        <v>2016</v>
      </c>
      <c r="I157" s="1">
        <v>1</v>
      </c>
      <c r="J157" s="1">
        <v>5</v>
      </c>
    </row>
    <row r="158" spans="1:10" x14ac:dyDescent="0.5">
      <c r="A158" t="s">
        <v>26</v>
      </c>
      <c r="B158" s="1">
        <v>6</v>
      </c>
      <c r="C158" s="1">
        <v>95.94</v>
      </c>
      <c r="D158" t="s">
        <v>53</v>
      </c>
      <c r="E158" s="1">
        <v>2</v>
      </c>
      <c r="F158" s="1">
        <v>86.93</v>
      </c>
      <c r="G158" s="23" t="s">
        <v>77</v>
      </c>
      <c r="H158" s="1">
        <v>2016</v>
      </c>
      <c r="I158" s="1">
        <v>1</v>
      </c>
      <c r="J158" s="1">
        <v>6</v>
      </c>
    </row>
    <row r="159" spans="1:10" x14ac:dyDescent="0.5">
      <c r="A159" t="s">
        <v>61</v>
      </c>
      <c r="B159" s="1">
        <v>6</v>
      </c>
      <c r="C159" s="1">
        <v>103.58</v>
      </c>
      <c r="D159" t="s">
        <v>50</v>
      </c>
      <c r="E159" s="1">
        <v>2</v>
      </c>
      <c r="F159" s="1">
        <v>111.65</v>
      </c>
      <c r="G159" s="23" t="s">
        <v>77</v>
      </c>
      <c r="H159" s="1">
        <v>2016</v>
      </c>
      <c r="I159" s="1">
        <v>1</v>
      </c>
      <c r="J159" s="1">
        <v>7</v>
      </c>
    </row>
    <row r="160" spans="1:10" x14ac:dyDescent="0.5">
      <c r="A160" t="s">
        <v>69</v>
      </c>
      <c r="B160" s="1">
        <v>6</v>
      </c>
      <c r="C160" s="1">
        <v>90.94</v>
      </c>
      <c r="D160" t="s">
        <v>76</v>
      </c>
      <c r="E160" s="1">
        <v>4</v>
      </c>
      <c r="F160" s="1">
        <v>87.12</v>
      </c>
      <c r="G160" s="23" t="s">
        <v>77</v>
      </c>
      <c r="H160" s="1">
        <v>2016</v>
      </c>
      <c r="I160" s="1">
        <v>1</v>
      </c>
      <c r="J160" s="1">
        <v>8</v>
      </c>
    </row>
    <row r="161" spans="1:10" x14ac:dyDescent="0.5">
      <c r="B161" s="1"/>
      <c r="C161" s="1"/>
      <c r="E161" s="1"/>
      <c r="F161" s="1"/>
      <c r="G161" s="23"/>
      <c r="H161" s="1"/>
      <c r="I161" s="1"/>
      <c r="J161" s="1"/>
    </row>
    <row r="162" spans="1:10" x14ac:dyDescent="0.5">
      <c r="A162" t="s">
        <v>55</v>
      </c>
      <c r="B162" s="1">
        <v>10</v>
      </c>
      <c r="C162" s="1">
        <v>95.95</v>
      </c>
      <c r="D162" t="s">
        <v>4</v>
      </c>
      <c r="E162" s="1">
        <v>7</v>
      </c>
      <c r="F162" s="1">
        <v>97.5</v>
      </c>
      <c r="G162" s="23" t="s">
        <v>77</v>
      </c>
      <c r="H162" s="1">
        <v>2016</v>
      </c>
      <c r="I162" s="1" t="s">
        <v>5</v>
      </c>
      <c r="J162" s="1">
        <v>9</v>
      </c>
    </row>
    <row r="163" spans="1:10" x14ac:dyDescent="0.5">
      <c r="A163" t="s">
        <v>52</v>
      </c>
      <c r="B163" s="1">
        <v>10</v>
      </c>
      <c r="C163" s="1">
        <v>101.34</v>
      </c>
      <c r="D163" t="s">
        <v>45</v>
      </c>
      <c r="E163" s="1">
        <v>8</v>
      </c>
      <c r="F163" s="1">
        <v>101.64</v>
      </c>
      <c r="G163" s="23" t="s">
        <v>77</v>
      </c>
      <c r="H163" s="1">
        <v>2016</v>
      </c>
      <c r="I163" s="1" t="s">
        <v>5</v>
      </c>
      <c r="J163" s="1">
        <v>10</v>
      </c>
    </row>
    <row r="164" spans="1:10" x14ac:dyDescent="0.5">
      <c r="A164" t="s">
        <v>54</v>
      </c>
      <c r="B164" s="1">
        <v>10</v>
      </c>
      <c r="C164" s="1">
        <v>98.96</v>
      </c>
      <c r="D164" t="s">
        <v>26</v>
      </c>
      <c r="E164" s="1">
        <v>8</v>
      </c>
      <c r="F164" s="1">
        <v>99.25</v>
      </c>
      <c r="G164" s="23" t="s">
        <v>77</v>
      </c>
      <c r="H164" s="1">
        <v>2016</v>
      </c>
      <c r="I164" s="1" t="s">
        <v>5</v>
      </c>
      <c r="J164" s="1">
        <v>11</v>
      </c>
    </row>
    <row r="165" spans="1:10" x14ac:dyDescent="0.5">
      <c r="A165" t="s">
        <v>69</v>
      </c>
      <c r="B165" s="1">
        <v>10</v>
      </c>
      <c r="C165" s="1">
        <v>109.83</v>
      </c>
      <c r="D165" t="s">
        <v>61</v>
      </c>
      <c r="E165" s="1">
        <v>2</v>
      </c>
      <c r="F165" s="1">
        <v>109.57</v>
      </c>
      <c r="G165" s="23" t="s">
        <v>77</v>
      </c>
      <c r="H165" s="1">
        <v>2016</v>
      </c>
      <c r="I165" s="1" t="s">
        <v>5</v>
      </c>
      <c r="J165" s="1">
        <v>12</v>
      </c>
    </row>
    <row r="166" spans="1:10" x14ac:dyDescent="0.5">
      <c r="B166" s="1"/>
      <c r="C166" s="1"/>
      <c r="E166" s="1"/>
      <c r="F166" s="1"/>
      <c r="G166" s="23"/>
      <c r="H166" s="1"/>
      <c r="I166" s="1"/>
      <c r="J166" s="1"/>
    </row>
    <row r="167" spans="1:10" x14ac:dyDescent="0.5">
      <c r="A167" t="s">
        <v>55</v>
      </c>
      <c r="B167" s="1">
        <v>11</v>
      </c>
      <c r="C167" s="1">
        <v>104.81</v>
      </c>
      <c r="D167" t="s">
        <v>52</v>
      </c>
      <c r="E167" s="1">
        <v>8</v>
      </c>
      <c r="F167" s="1">
        <v>100.7</v>
      </c>
      <c r="G167" s="23" t="s">
        <v>77</v>
      </c>
      <c r="H167" s="1">
        <v>2016</v>
      </c>
      <c r="I167" s="1" t="s">
        <v>6</v>
      </c>
      <c r="J167" s="1">
        <v>13</v>
      </c>
    </row>
    <row r="168" spans="1:10" x14ac:dyDescent="0.5">
      <c r="A168" t="s">
        <v>54</v>
      </c>
      <c r="B168" s="1">
        <v>11</v>
      </c>
      <c r="C168" s="1">
        <v>97.22</v>
      </c>
      <c r="D168" t="s">
        <v>69</v>
      </c>
      <c r="E168" s="1">
        <v>5</v>
      </c>
      <c r="F168" s="1">
        <v>97.75</v>
      </c>
      <c r="G168" s="23" t="s">
        <v>77</v>
      </c>
      <c r="H168" s="1">
        <v>2016</v>
      </c>
      <c r="I168" s="1" t="s">
        <v>6</v>
      </c>
      <c r="J168" s="1">
        <v>14</v>
      </c>
    </row>
    <row r="169" spans="1:10" x14ac:dyDescent="0.5">
      <c r="B169" s="1"/>
      <c r="C169" s="1"/>
      <c r="E169" s="1"/>
      <c r="F169" s="1"/>
      <c r="G169" s="23"/>
      <c r="H169" s="1"/>
      <c r="I169" s="1"/>
      <c r="J169" s="1"/>
    </row>
    <row r="170" spans="1:10" x14ac:dyDescent="0.5">
      <c r="A170" t="s">
        <v>54</v>
      </c>
      <c r="B170" s="1">
        <v>11</v>
      </c>
      <c r="C170" s="1">
        <v>99.63</v>
      </c>
      <c r="D170" t="s">
        <v>55</v>
      </c>
      <c r="E170" s="1">
        <v>4</v>
      </c>
      <c r="F170" s="1">
        <v>94.22</v>
      </c>
      <c r="G170" s="23" t="s">
        <v>77</v>
      </c>
      <c r="H170" s="1">
        <v>2016</v>
      </c>
      <c r="I170" s="1" t="s">
        <v>7</v>
      </c>
      <c r="J170" s="1">
        <v>15</v>
      </c>
    </row>
    <row r="171" spans="1:10" x14ac:dyDescent="0.5">
      <c r="G171" s="23"/>
    </row>
    <row r="172" spans="1:10" x14ac:dyDescent="0.5">
      <c r="A172" t="s">
        <v>73</v>
      </c>
      <c r="B172" s="1">
        <v>6</v>
      </c>
      <c r="C172" s="1">
        <v>102.91</v>
      </c>
      <c r="D172" t="s">
        <v>86</v>
      </c>
      <c r="E172" s="1">
        <v>4</v>
      </c>
      <c r="F172" s="1">
        <v>98.73</v>
      </c>
      <c r="G172" s="1" t="s">
        <v>103</v>
      </c>
      <c r="H172" s="1">
        <v>2017</v>
      </c>
      <c r="I172" s="1">
        <v>1</v>
      </c>
      <c r="J172" s="1">
        <v>1</v>
      </c>
    </row>
    <row r="173" spans="1:10" x14ac:dyDescent="0.5">
      <c r="A173" t="s">
        <v>3</v>
      </c>
      <c r="B173" s="1">
        <v>6</v>
      </c>
      <c r="C173" s="1">
        <v>87.9</v>
      </c>
      <c r="D173" t="s">
        <v>49</v>
      </c>
      <c r="E173" s="1">
        <v>4</v>
      </c>
      <c r="F173" s="1">
        <v>84.69</v>
      </c>
      <c r="G173" s="1" t="s">
        <v>103</v>
      </c>
      <c r="H173" s="1">
        <v>2017</v>
      </c>
      <c r="I173" s="1">
        <v>1</v>
      </c>
      <c r="J173" s="1">
        <v>2</v>
      </c>
    </row>
    <row r="174" spans="1:10" x14ac:dyDescent="0.5">
      <c r="A174" t="s">
        <v>26</v>
      </c>
      <c r="B174" s="1">
        <v>6</v>
      </c>
      <c r="C174" s="1">
        <v>87</v>
      </c>
      <c r="D174" t="s">
        <v>102</v>
      </c>
      <c r="E174" s="1">
        <v>2</v>
      </c>
      <c r="F174" s="1">
        <v>83.84</v>
      </c>
      <c r="G174" s="1" t="s">
        <v>103</v>
      </c>
      <c r="H174" s="1">
        <v>2017</v>
      </c>
      <c r="I174" s="1">
        <v>1</v>
      </c>
      <c r="J174" s="1">
        <v>3</v>
      </c>
    </row>
    <row r="175" spans="1:10" x14ac:dyDescent="0.5">
      <c r="A175" t="s">
        <v>80</v>
      </c>
      <c r="B175" s="1">
        <v>6</v>
      </c>
      <c r="C175" s="1">
        <v>90.45</v>
      </c>
      <c r="D175" t="s">
        <v>107</v>
      </c>
      <c r="E175" s="1">
        <v>2</v>
      </c>
      <c r="F175" s="1">
        <v>77.66</v>
      </c>
      <c r="G175" s="1" t="s">
        <v>103</v>
      </c>
      <c r="H175" s="1">
        <v>2017</v>
      </c>
      <c r="I175" s="1">
        <v>1</v>
      </c>
      <c r="J175" s="1">
        <v>4</v>
      </c>
    </row>
    <row r="176" spans="1:10" x14ac:dyDescent="0.5">
      <c r="A176" t="s">
        <v>61</v>
      </c>
      <c r="B176" s="1">
        <v>6</v>
      </c>
      <c r="C176" s="1">
        <v>95.11</v>
      </c>
      <c r="D176" t="s">
        <v>69</v>
      </c>
      <c r="E176" s="1">
        <v>4</v>
      </c>
      <c r="F176" s="1">
        <v>90.52</v>
      </c>
      <c r="G176" s="1" t="s">
        <v>103</v>
      </c>
      <c r="H176" s="1">
        <v>2017</v>
      </c>
      <c r="I176" s="1">
        <v>1</v>
      </c>
      <c r="J176" s="1">
        <v>5</v>
      </c>
    </row>
    <row r="177" spans="1:10" x14ac:dyDescent="0.5">
      <c r="A177" t="s">
        <v>78</v>
      </c>
      <c r="B177" s="1">
        <v>6</v>
      </c>
      <c r="C177" s="1">
        <v>103.66</v>
      </c>
      <c r="D177" t="s">
        <v>53</v>
      </c>
      <c r="E177" s="1">
        <v>0</v>
      </c>
      <c r="F177" s="1">
        <v>79.37</v>
      </c>
      <c r="G177" s="1" t="s">
        <v>103</v>
      </c>
      <c r="H177" s="1">
        <v>2017</v>
      </c>
      <c r="I177" s="1">
        <v>1</v>
      </c>
      <c r="J177" s="1">
        <v>6</v>
      </c>
    </row>
    <row r="178" spans="1:10" x14ac:dyDescent="0.5">
      <c r="A178" t="s">
        <v>0</v>
      </c>
      <c r="B178" s="1">
        <v>6</v>
      </c>
      <c r="C178" s="1">
        <v>90.82</v>
      </c>
      <c r="D178" t="s">
        <v>30</v>
      </c>
      <c r="E178" s="1">
        <v>4</v>
      </c>
      <c r="F178" s="1">
        <v>76.06</v>
      </c>
      <c r="G178" s="1" t="s">
        <v>103</v>
      </c>
      <c r="H178" s="1">
        <v>2017</v>
      </c>
      <c r="I178" s="1">
        <v>1</v>
      </c>
      <c r="J178" s="1">
        <v>7</v>
      </c>
    </row>
    <row r="179" spans="1:10" x14ac:dyDescent="0.5">
      <c r="A179" t="s">
        <v>50</v>
      </c>
      <c r="B179" s="1">
        <v>6</v>
      </c>
      <c r="C179" s="1">
        <v>102.31</v>
      </c>
      <c r="D179" t="s">
        <v>106</v>
      </c>
      <c r="E179" s="1">
        <v>4</v>
      </c>
      <c r="F179" s="1">
        <v>88.96</v>
      </c>
      <c r="G179" s="1" t="s">
        <v>103</v>
      </c>
      <c r="H179" s="1">
        <v>2017</v>
      </c>
      <c r="I179" s="1">
        <v>1</v>
      </c>
      <c r="J179" s="1">
        <v>8</v>
      </c>
    </row>
    <row r="180" spans="1:10" x14ac:dyDescent="0.5">
      <c r="A180" t="s">
        <v>56</v>
      </c>
      <c r="B180" s="1"/>
      <c r="C180" s="1"/>
      <c r="E180" s="1"/>
      <c r="F180" s="1"/>
      <c r="I180" s="1"/>
      <c r="J180" s="1"/>
    </row>
    <row r="181" spans="1:10" x14ac:dyDescent="0.5">
      <c r="A181" t="s">
        <v>73</v>
      </c>
      <c r="B181" s="1">
        <v>10</v>
      </c>
      <c r="C181" s="1">
        <v>94.65</v>
      </c>
      <c r="D181" t="s">
        <v>3</v>
      </c>
      <c r="E181" s="1">
        <v>9</v>
      </c>
      <c r="F181" s="1">
        <v>91.32</v>
      </c>
      <c r="G181" s="1" t="s">
        <v>103</v>
      </c>
      <c r="H181" s="1">
        <v>2017</v>
      </c>
      <c r="I181" s="1" t="s">
        <v>5</v>
      </c>
      <c r="J181" s="1">
        <v>9</v>
      </c>
    </row>
    <row r="182" spans="1:10" x14ac:dyDescent="0.5">
      <c r="A182" t="s">
        <v>26</v>
      </c>
      <c r="B182" s="1">
        <v>10</v>
      </c>
      <c r="C182" s="1">
        <v>100.75</v>
      </c>
      <c r="D182" t="s">
        <v>80</v>
      </c>
      <c r="E182" s="1">
        <v>7</v>
      </c>
      <c r="F182" s="1">
        <v>98.7</v>
      </c>
      <c r="G182" s="1" t="s">
        <v>103</v>
      </c>
      <c r="H182" s="1">
        <v>2017</v>
      </c>
      <c r="I182" s="1" t="s">
        <v>5</v>
      </c>
      <c r="J182" s="1">
        <v>10</v>
      </c>
    </row>
    <row r="183" spans="1:10" x14ac:dyDescent="0.5">
      <c r="A183" t="s">
        <v>61</v>
      </c>
      <c r="B183" s="1">
        <v>10</v>
      </c>
      <c r="C183" s="1">
        <v>100.17</v>
      </c>
      <c r="D183" t="s">
        <v>78</v>
      </c>
      <c r="E183" s="1">
        <v>5</v>
      </c>
      <c r="F183" s="1">
        <v>96.66</v>
      </c>
      <c r="G183" s="1" t="s">
        <v>103</v>
      </c>
      <c r="H183" s="1">
        <v>2017</v>
      </c>
      <c r="I183" s="1" t="s">
        <v>5</v>
      </c>
      <c r="J183" s="1">
        <v>11</v>
      </c>
    </row>
    <row r="184" spans="1:10" x14ac:dyDescent="0.5">
      <c r="A184" t="s">
        <v>50</v>
      </c>
      <c r="B184" s="1">
        <v>10</v>
      </c>
      <c r="C184" s="1">
        <v>96.63</v>
      </c>
      <c r="D184" t="s">
        <v>0</v>
      </c>
      <c r="E184" s="1">
        <v>9</v>
      </c>
      <c r="F184" s="1">
        <v>98.36</v>
      </c>
      <c r="G184" s="1" t="s">
        <v>103</v>
      </c>
      <c r="H184" s="1">
        <v>2017</v>
      </c>
      <c r="I184" s="1" t="s">
        <v>5</v>
      </c>
      <c r="J184" s="1">
        <v>12</v>
      </c>
    </row>
    <row r="185" spans="1:10" x14ac:dyDescent="0.5">
      <c r="B185" s="1"/>
      <c r="C185" s="1"/>
      <c r="E185" s="1"/>
      <c r="F185" s="1"/>
      <c r="I185" s="1"/>
      <c r="J185" s="1"/>
    </row>
    <row r="186" spans="1:10" x14ac:dyDescent="0.5">
      <c r="A186" t="s">
        <v>73</v>
      </c>
      <c r="B186" s="1">
        <v>11</v>
      </c>
      <c r="C186" s="1">
        <v>93.79</v>
      </c>
      <c r="D186" t="s">
        <v>26</v>
      </c>
      <c r="E186" s="1">
        <v>4</v>
      </c>
      <c r="F186" s="1">
        <v>93.5</v>
      </c>
      <c r="G186" s="1" t="s">
        <v>103</v>
      </c>
      <c r="H186" s="1">
        <v>2017</v>
      </c>
      <c r="I186" s="1" t="s">
        <v>6</v>
      </c>
      <c r="J186" s="1">
        <v>13</v>
      </c>
    </row>
    <row r="187" spans="1:10" x14ac:dyDescent="0.5">
      <c r="A187" t="s">
        <v>61</v>
      </c>
      <c r="B187" s="1">
        <v>11</v>
      </c>
      <c r="C187" s="1">
        <v>94.79</v>
      </c>
      <c r="D187" t="s">
        <v>50</v>
      </c>
      <c r="E187" s="1">
        <v>8</v>
      </c>
      <c r="F187" s="1">
        <v>94.24</v>
      </c>
      <c r="G187" s="1" t="s">
        <v>103</v>
      </c>
      <c r="H187" s="1">
        <v>2017</v>
      </c>
      <c r="I187" s="1" t="s">
        <v>6</v>
      </c>
      <c r="J187" s="1">
        <v>14</v>
      </c>
    </row>
    <row r="188" spans="1:10" x14ac:dyDescent="0.5">
      <c r="B188" s="1"/>
      <c r="C188" s="1"/>
      <c r="E188" s="1"/>
      <c r="F188" s="1"/>
      <c r="I188" s="1"/>
      <c r="J188" s="1"/>
    </row>
    <row r="189" spans="1:10" x14ac:dyDescent="0.5">
      <c r="A189" t="s">
        <v>73</v>
      </c>
      <c r="B189" s="1">
        <v>11</v>
      </c>
      <c r="C189" s="1">
        <v>95.36</v>
      </c>
      <c r="D189" t="s">
        <v>61</v>
      </c>
      <c r="E189" s="1">
        <v>8</v>
      </c>
      <c r="F189" s="1">
        <v>96.63</v>
      </c>
      <c r="G189" s="1" t="s">
        <v>103</v>
      </c>
      <c r="H189" s="1">
        <v>2017</v>
      </c>
      <c r="I189" s="1" t="s">
        <v>7</v>
      </c>
      <c r="J189" s="1">
        <v>15</v>
      </c>
    </row>
    <row r="191" spans="1:10" x14ac:dyDescent="0.5">
      <c r="A191" t="s">
        <v>80</v>
      </c>
      <c r="B191" s="1">
        <v>6</v>
      </c>
      <c r="C191" s="1">
        <v>94.93</v>
      </c>
      <c r="D191" t="s">
        <v>87</v>
      </c>
      <c r="E191" s="1">
        <v>0</v>
      </c>
      <c r="F191" s="1">
        <v>73.3</v>
      </c>
      <c r="G191" s="1" t="s">
        <v>51</v>
      </c>
      <c r="H191" s="1">
        <v>2017</v>
      </c>
      <c r="I191" s="1">
        <v>1</v>
      </c>
      <c r="J191" s="1">
        <v>1</v>
      </c>
    </row>
    <row r="192" spans="1:10" x14ac:dyDescent="0.5">
      <c r="A192" t="s">
        <v>69</v>
      </c>
      <c r="B192" s="1">
        <v>6</v>
      </c>
      <c r="C192" s="1">
        <v>87.82</v>
      </c>
      <c r="D192" t="s">
        <v>70</v>
      </c>
      <c r="E192" s="1">
        <v>2</v>
      </c>
      <c r="F192" s="1">
        <v>76.59</v>
      </c>
      <c r="G192" s="1" t="s">
        <v>51</v>
      </c>
      <c r="H192" s="1">
        <v>2017</v>
      </c>
      <c r="I192" s="1">
        <v>1</v>
      </c>
      <c r="J192" s="1">
        <v>2</v>
      </c>
    </row>
    <row r="193" spans="1:10" x14ac:dyDescent="0.5">
      <c r="A193" t="s">
        <v>26</v>
      </c>
      <c r="B193" s="1">
        <v>6</v>
      </c>
      <c r="C193" s="1">
        <v>84.3</v>
      </c>
      <c r="D193" t="s">
        <v>81</v>
      </c>
      <c r="E193" s="1">
        <v>3</v>
      </c>
      <c r="F193" s="1">
        <v>82.8</v>
      </c>
      <c r="G193" s="1" t="s">
        <v>51</v>
      </c>
      <c r="H193" s="1">
        <v>2017</v>
      </c>
      <c r="I193" s="1">
        <v>1</v>
      </c>
      <c r="J193" s="1">
        <v>3</v>
      </c>
    </row>
    <row r="194" spans="1:10" x14ac:dyDescent="0.5">
      <c r="A194" t="s">
        <v>78</v>
      </c>
      <c r="B194" s="1">
        <v>6</v>
      </c>
      <c r="C194" s="1">
        <v>90.24</v>
      </c>
      <c r="D194" t="s">
        <v>65</v>
      </c>
      <c r="E194" s="1">
        <v>3</v>
      </c>
      <c r="F194" s="1">
        <v>89.63</v>
      </c>
      <c r="G194" s="1" t="s">
        <v>51</v>
      </c>
      <c r="H194" s="1">
        <v>2017</v>
      </c>
      <c r="I194" s="1">
        <v>1</v>
      </c>
      <c r="J194" s="1">
        <v>4</v>
      </c>
    </row>
    <row r="195" spans="1:10" x14ac:dyDescent="0.5">
      <c r="A195" t="s">
        <v>50</v>
      </c>
      <c r="B195" s="1">
        <v>6</v>
      </c>
      <c r="C195" s="1">
        <v>98.01</v>
      </c>
      <c r="D195" t="s">
        <v>49</v>
      </c>
      <c r="E195" s="1">
        <v>3</v>
      </c>
      <c r="F195" s="1">
        <v>91.85</v>
      </c>
      <c r="G195" s="1" t="s">
        <v>51</v>
      </c>
      <c r="H195" s="1">
        <v>2017</v>
      </c>
      <c r="I195" s="1">
        <v>1</v>
      </c>
      <c r="J195" s="1">
        <v>5</v>
      </c>
    </row>
    <row r="196" spans="1:10" x14ac:dyDescent="0.5">
      <c r="A196" t="s">
        <v>61</v>
      </c>
      <c r="B196" s="1">
        <v>6</v>
      </c>
      <c r="C196" s="1">
        <v>93.42</v>
      </c>
      <c r="D196" t="s">
        <v>0</v>
      </c>
      <c r="E196" s="1">
        <v>4</v>
      </c>
      <c r="F196" s="1">
        <v>85.71</v>
      </c>
      <c r="G196" s="1" t="s">
        <v>51</v>
      </c>
      <c r="H196" s="1">
        <v>2017</v>
      </c>
      <c r="I196" s="1">
        <v>1</v>
      </c>
      <c r="J196" s="1">
        <v>6</v>
      </c>
    </row>
    <row r="197" spans="1:10" x14ac:dyDescent="0.5">
      <c r="A197" t="s">
        <v>4</v>
      </c>
      <c r="B197" s="1">
        <v>6</v>
      </c>
      <c r="C197" s="1">
        <v>103.98</v>
      </c>
      <c r="D197" t="s">
        <v>84</v>
      </c>
      <c r="E197" s="1">
        <v>2</v>
      </c>
      <c r="F197" s="1">
        <v>82.43</v>
      </c>
      <c r="G197" s="1" t="s">
        <v>51</v>
      </c>
      <c r="H197" s="1">
        <v>2017</v>
      </c>
      <c r="I197" s="1">
        <v>1</v>
      </c>
      <c r="J197" s="1">
        <v>7</v>
      </c>
    </row>
    <row r="198" spans="1:10" x14ac:dyDescent="0.5">
      <c r="A198" t="s">
        <v>3</v>
      </c>
      <c r="B198" s="1">
        <v>6</v>
      </c>
      <c r="C198" s="1">
        <v>107.69</v>
      </c>
      <c r="D198" t="s">
        <v>73</v>
      </c>
      <c r="E198" s="1">
        <v>1</v>
      </c>
      <c r="F198" s="1">
        <v>103.37</v>
      </c>
      <c r="G198" s="1" t="s">
        <v>51</v>
      </c>
      <c r="H198" s="1">
        <v>2017</v>
      </c>
      <c r="I198" s="1">
        <v>1</v>
      </c>
      <c r="J198" s="1">
        <v>8</v>
      </c>
    </row>
    <row r="199" spans="1:10" x14ac:dyDescent="0.5">
      <c r="B199" s="1"/>
      <c r="C199" s="1"/>
      <c r="E199" s="1"/>
      <c r="F199" s="1"/>
      <c r="I199" s="1"/>
      <c r="J199" s="1"/>
    </row>
    <row r="200" spans="1:10" x14ac:dyDescent="0.5">
      <c r="A200" t="s">
        <v>80</v>
      </c>
      <c r="B200" s="1">
        <v>10</v>
      </c>
      <c r="C200" s="1">
        <v>96.21</v>
      </c>
      <c r="D200" t="s">
        <v>4</v>
      </c>
      <c r="E200" s="1">
        <v>8</v>
      </c>
      <c r="F200" s="1">
        <v>91.25</v>
      </c>
      <c r="G200" s="1" t="s">
        <v>51</v>
      </c>
      <c r="H200" s="1">
        <v>2017</v>
      </c>
      <c r="I200" s="1" t="s">
        <v>5</v>
      </c>
      <c r="J200" s="1">
        <v>9</v>
      </c>
    </row>
    <row r="201" spans="1:10" x14ac:dyDescent="0.5">
      <c r="A201" t="s">
        <v>69</v>
      </c>
      <c r="B201" s="1">
        <v>10</v>
      </c>
      <c r="C201" s="1">
        <v>89.82</v>
      </c>
      <c r="D201" t="s">
        <v>78</v>
      </c>
      <c r="E201" s="1">
        <v>9</v>
      </c>
      <c r="F201" s="1">
        <v>88.88</v>
      </c>
      <c r="G201" s="1" t="s">
        <v>51</v>
      </c>
      <c r="H201" s="1">
        <v>2017</v>
      </c>
      <c r="I201" s="1" t="s">
        <v>5</v>
      </c>
      <c r="J201" s="1">
        <v>10</v>
      </c>
    </row>
    <row r="202" spans="1:10" x14ac:dyDescent="0.5">
      <c r="A202" t="s">
        <v>50</v>
      </c>
      <c r="B202" s="1">
        <v>10</v>
      </c>
      <c r="C202" s="1">
        <v>97.31</v>
      </c>
      <c r="D202" t="s">
        <v>61</v>
      </c>
      <c r="E202" s="1">
        <v>9</v>
      </c>
      <c r="F202" s="1">
        <v>91.22</v>
      </c>
      <c r="G202" s="1" t="s">
        <v>51</v>
      </c>
      <c r="H202" s="1">
        <v>2017</v>
      </c>
      <c r="I202" s="1" t="s">
        <v>5</v>
      </c>
      <c r="J202" s="1">
        <v>11</v>
      </c>
    </row>
    <row r="203" spans="1:10" x14ac:dyDescent="0.5">
      <c r="A203" t="s">
        <v>3</v>
      </c>
      <c r="B203" s="1">
        <v>10</v>
      </c>
      <c r="C203" s="1">
        <v>94.4</v>
      </c>
      <c r="D203" t="s">
        <v>26</v>
      </c>
      <c r="E203" s="1">
        <v>9</v>
      </c>
      <c r="F203" s="1">
        <v>91.97</v>
      </c>
      <c r="G203" s="1" t="s">
        <v>51</v>
      </c>
      <c r="H203" s="1">
        <v>2017</v>
      </c>
      <c r="I203" s="1" t="s">
        <v>5</v>
      </c>
      <c r="J203" s="1">
        <v>12</v>
      </c>
    </row>
    <row r="204" spans="1:10" x14ac:dyDescent="0.5">
      <c r="B204" s="1"/>
      <c r="C204" s="1"/>
      <c r="E204" s="1"/>
      <c r="F204" s="1"/>
      <c r="I204" s="1"/>
      <c r="J204" s="1"/>
    </row>
    <row r="205" spans="1:10" x14ac:dyDescent="0.5">
      <c r="A205" t="s">
        <v>69</v>
      </c>
      <c r="B205" s="1">
        <v>11</v>
      </c>
      <c r="C205" s="1">
        <v>95.27</v>
      </c>
      <c r="D205" t="s">
        <v>80</v>
      </c>
      <c r="E205" s="1">
        <v>4</v>
      </c>
      <c r="F205" s="1">
        <v>92.68</v>
      </c>
      <c r="G205" s="1" t="s">
        <v>51</v>
      </c>
      <c r="H205" s="1">
        <v>2017</v>
      </c>
      <c r="I205" s="1" t="s">
        <v>6</v>
      </c>
      <c r="J205" s="1">
        <v>13</v>
      </c>
    </row>
    <row r="206" spans="1:10" x14ac:dyDescent="0.5">
      <c r="A206" t="s">
        <v>50</v>
      </c>
      <c r="B206" s="1">
        <v>11</v>
      </c>
      <c r="C206" s="1">
        <v>93.97</v>
      </c>
      <c r="D206" t="s">
        <v>3</v>
      </c>
      <c r="E206" s="1">
        <v>4</v>
      </c>
      <c r="F206" s="1">
        <v>90.58</v>
      </c>
      <c r="G206" s="1" t="s">
        <v>51</v>
      </c>
      <c r="H206" s="1">
        <v>2017</v>
      </c>
      <c r="I206" s="1" t="s">
        <v>6</v>
      </c>
      <c r="J206" s="1">
        <v>14</v>
      </c>
    </row>
    <row r="207" spans="1:10" x14ac:dyDescent="0.5">
      <c r="B207" s="1"/>
      <c r="C207" s="1"/>
      <c r="E207" s="1"/>
      <c r="F207" s="1"/>
      <c r="I207" s="1"/>
      <c r="J207" s="1"/>
    </row>
    <row r="208" spans="1:10" x14ac:dyDescent="0.5">
      <c r="A208" t="s">
        <v>50</v>
      </c>
      <c r="B208" s="1">
        <v>11</v>
      </c>
      <c r="C208" s="1">
        <v>98.88</v>
      </c>
      <c r="D208" t="s">
        <v>69</v>
      </c>
      <c r="E208" s="1">
        <v>8</v>
      </c>
      <c r="F208" s="1">
        <v>99.74</v>
      </c>
      <c r="G208" s="1" t="s">
        <v>51</v>
      </c>
      <c r="H208" s="1">
        <v>2017</v>
      </c>
      <c r="I208" s="1" t="s">
        <v>7</v>
      </c>
      <c r="J208" s="1">
        <v>15</v>
      </c>
    </row>
    <row r="210" spans="1:10" x14ac:dyDescent="0.5">
      <c r="A210" t="s">
        <v>4</v>
      </c>
      <c r="B210" s="1">
        <v>6</v>
      </c>
      <c r="C210" s="1">
        <v>96.47</v>
      </c>
      <c r="D210" t="s">
        <v>53</v>
      </c>
      <c r="E210" s="1">
        <v>1</v>
      </c>
      <c r="F210" s="1">
        <v>78.25</v>
      </c>
      <c r="G210" s="1" t="s">
        <v>77</v>
      </c>
      <c r="H210" s="1">
        <v>2017</v>
      </c>
      <c r="I210" s="1">
        <v>1</v>
      </c>
      <c r="J210" s="1">
        <v>1</v>
      </c>
    </row>
    <row r="211" spans="1:10" x14ac:dyDescent="0.5">
      <c r="A211" t="s">
        <v>3</v>
      </c>
      <c r="B211" s="1">
        <v>6</v>
      </c>
      <c r="C211" s="1">
        <v>83.74</v>
      </c>
      <c r="D211" t="s">
        <v>84</v>
      </c>
      <c r="E211" s="1">
        <v>2</v>
      </c>
      <c r="F211" s="1">
        <v>80.930000000000007</v>
      </c>
      <c r="G211" s="1" t="s">
        <v>77</v>
      </c>
      <c r="H211" s="1">
        <v>2017</v>
      </c>
      <c r="I211" s="1">
        <v>1</v>
      </c>
      <c r="J211" s="1">
        <v>2</v>
      </c>
    </row>
    <row r="212" spans="1:10" x14ac:dyDescent="0.5">
      <c r="A212" t="s">
        <v>26</v>
      </c>
      <c r="B212" s="1">
        <v>6</v>
      </c>
      <c r="C212" s="1">
        <v>95.94</v>
      </c>
      <c r="D212" t="s">
        <v>79</v>
      </c>
      <c r="E212" s="1">
        <v>0</v>
      </c>
      <c r="F212" s="1">
        <v>63.2</v>
      </c>
      <c r="G212" s="1" t="s">
        <v>77</v>
      </c>
      <c r="H212" s="1">
        <v>2017</v>
      </c>
      <c r="I212" s="1">
        <v>1</v>
      </c>
      <c r="J212" s="1">
        <v>3</v>
      </c>
    </row>
    <row r="213" spans="1:10" x14ac:dyDescent="0.5">
      <c r="A213" t="s">
        <v>78</v>
      </c>
      <c r="B213" s="1">
        <v>6</v>
      </c>
      <c r="C213" s="1">
        <v>88.29</v>
      </c>
      <c r="D213" t="s">
        <v>76</v>
      </c>
      <c r="E213" s="1">
        <v>2</v>
      </c>
      <c r="F213" s="1">
        <v>85.5</v>
      </c>
      <c r="G213" s="1" t="s">
        <v>77</v>
      </c>
      <c r="H213" s="1">
        <v>2017</v>
      </c>
      <c r="I213" s="1">
        <v>1</v>
      </c>
      <c r="J213" s="1">
        <v>4</v>
      </c>
    </row>
    <row r="214" spans="1:10" x14ac:dyDescent="0.5">
      <c r="A214" t="s">
        <v>50</v>
      </c>
      <c r="B214" s="1">
        <v>6</v>
      </c>
      <c r="C214" s="1">
        <v>95.9</v>
      </c>
      <c r="D214" t="s">
        <v>73</v>
      </c>
      <c r="E214" s="1">
        <v>4</v>
      </c>
      <c r="F214" s="1">
        <v>95.64</v>
      </c>
      <c r="G214" s="1" t="s">
        <v>77</v>
      </c>
      <c r="H214" s="1">
        <v>2017</v>
      </c>
      <c r="I214" s="1">
        <v>1</v>
      </c>
      <c r="J214" s="1">
        <v>5</v>
      </c>
    </row>
    <row r="215" spans="1:10" x14ac:dyDescent="0.5">
      <c r="A215" t="s">
        <v>0</v>
      </c>
      <c r="B215" s="1">
        <v>6</v>
      </c>
      <c r="C215" s="1">
        <v>94.89</v>
      </c>
      <c r="D215" t="s">
        <v>61</v>
      </c>
      <c r="E215" s="1">
        <v>5</v>
      </c>
      <c r="F215" s="1">
        <v>93.75</v>
      </c>
      <c r="G215" s="1" t="s">
        <v>77</v>
      </c>
      <c r="H215" s="1">
        <v>2017</v>
      </c>
      <c r="I215" s="1">
        <v>1</v>
      </c>
      <c r="J215" s="1">
        <v>6</v>
      </c>
    </row>
    <row r="216" spans="1:10" x14ac:dyDescent="0.5">
      <c r="A216" t="s">
        <v>69</v>
      </c>
      <c r="B216" s="1">
        <v>6</v>
      </c>
      <c r="C216" s="1">
        <v>100.24</v>
      </c>
      <c r="D216" t="s">
        <v>70</v>
      </c>
      <c r="E216" s="1">
        <v>0</v>
      </c>
      <c r="F216" s="1">
        <v>98.76</v>
      </c>
      <c r="G216" s="1" t="s">
        <v>77</v>
      </c>
      <c r="H216" s="1">
        <v>2017</v>
      </c>
      <c r="I216" s="1">
        <v>1</v>
      </c>
      <c r="J216" s="1">
        <v>7</v>
      </c>
    </row>
    <row r="217" spans="1:10" x14ac:dyDescent="0.5">
      <c r="A217" t="s">
        <v>80</v>
      </c>
      <c r="B217" s="1">
        <v>6</v>
      </c>
      <c r="C217" s="1">
        <v>106.09</v>
      </c>
      <c r="D217" t="s">
        <v>81</v>
      </c>
      <c r="E217" s="1">
        <v>0</v>
      </c>
      <c r="F217" s="1">
        <v>95.37</v>
      </c>
      <c r="G217" s="1" t="s">
        <v>77</v>
      </c>
      <c r="H217" s="1">
        <v>2017</v>
      </c>
      <c r="I217" s="1">
        <v>1</v>
      </c>
      <c r="J217" s="1">
        <v>8</v>
      </c>
    </row>
    <row r="218" spans="1:10" x14ac:dyDescent="0.5">
      <c r="B218" s="1"/>
      <c r="C218" s="1"/>
      <c r="E218" s="1"/>
      <c r="F218" s="1"/>
      <c r="G218" s="1"/>
      <c r="H218" s="1"/>
      <c r="I218" s="1"/>
      <c r="J218" s="1"/>
    </row>
    <row r="219" spans="1:10" x14ac:dyDescent="0.5">
      <c r="A219" t="s">
        <v>4</v>
      </c>
      <c r="B219" s="1">
        <v>10</v>
      </c>
      <c r="C219" s="1">
        <v>102.38</v>
      </c>
      <c r="D219" t="s">
        <v>3</v>
      </c>
      <c r="E219" s="1">
        <v>5</v>
      </c>
      <c r="F219" s="1">
        <v>98.42</v>
      </c>
      <c r="G219" s="1" t="s">
        <v>77</v>
      </c>
      <c r="H219" s="1">
        <v>2017</v>
      </c>
      <c r="I219" s="1" t="s">
        <v>5</v>
      </c>
      <c r="J219" s="1">
        <v>9</v>
      </c>
    </row>
    <row r="220" spans="1:10" x14ac:dyDescent="0.5">
      <c r="A220" t="s">
        <v>26</v>
      </c>
      <c r="B220" s="1">
        <v>10</v>
      </c>
      <c r="C220" s="1">
        <v>101.05</v>
      </c>
      <c r="D220" t="s">
        <v>78</v>
      </c>
      <c r="E220" s="1">
        <v>5</v>
      </c>
      <c r="F220" s="1">
        <v>97.26</v>
      </c>
      <c r="G220" s="1" t="s">
        <v>77</v>
      </c>
      <c r="H220" s="1">
        <v>2017</v>
      </c>
      <c r="I220" s="1" t="s">
        <v>5</v>
      </c>
      <c r="J220" s="1">
        <v>10</v>
      </c>
    </row>
    <row r="221" spans="1:10" x14ac:dyDescent="0.5">
      <c r="A221" t="s">
        <v>0</v>
      </c>
      <c r="B221" s="1">
        <v>10</v>
      </c>
      <c r="C221" s="1">
        <v>94.89</v>
      </c>
      <c r="D221" t="s">
        <v>50</v>
      </c>
      <c r="E221" s="1">
        <v>9</v>
      </c>
      <c r="F221" s="1">
        <v>93.75</v>
      </c>
      <c r="G221" s="1" t="s">
        <v>77</v>
      </c>
      <c r="H221" s="1">
        <v>2017</v>
      </c>
      <c r="I221" s="1" t="s">
        <v>5</v>
      </c>
      <c r="J221" s="1">
        <v>11</v>
      </c>
    </row>
    <row r="222" spans="1:10" x14ac:dyDescent="0.5">
      <c r="A222" t="s">
        <v>80</v>
      </c>
      <c r="B222" s="1">
        <v>10</v>
      </c>
      <c r="C222" s="1">
        <v>97.7</v>
      </c>
      <c r="D222" t="s">
        <v>69</v>
      </c>
      <c r="E222" s="1">
        <v>4</v>
      </c>
      <c r="F222" s="1">
        <v>99.43</v>
      </c>
      <c r="G222" s="1" t="s">
        <v>77</v>
      </c>
      <c r="H222" s="1">
        <v>2017</v>
      </c>
      <c r="I222" s="1" t="s">
        <v>5</v>
      </c>
      <c r="J222" s="1">
        <v>12</v>
      </c>
    </row>
    <row r="223" spans="1:10" x14ac:dyDescent="0.5">
      <c r="B223" s="1"/>
      <c r="C223" s="1"/>
      <c r="E223" s="1"/>
      <c r="F223" s="1"/>
      <c r="G223" s="1"/>
      <c r="H223" s="1"/>
      <c r="I223" s="1"/>
      <c r="J223" s="1"/>
    </row>
    <row r="224" spans="1:10" x14ac:dyDescent="0.5">
      <c r="A224" t="s">
        <v>4</v>
      </c>
      <c r="B224" s="1">
        <v>11</v>
      </c>
      <c r="C224" s="1">
        <v>98.41</v>
      </c>
      <c r="D224" t="s">
        <v>26</v>
      </c>
      <c r="E224" s="1">
        <v>9</v>
      </c>
      <c r="F224" s="1">
        <v>90.07</v>
      </c>
      <c r="G224" s="1" t="s">
        <v>77</v>
      </c>
      <c r="H224" s="1">
        <v>2017</v>
      </c>
      <c r="I224" s="1" t="s">
        <v>6</v>
      </c>
      <c r="J224" s="1">
        <v>13</v>
      </c>
    </row>
    <row r="225" spans="1:10" x14ac:dyDescent="0.5">
      <c r="A225" t="s">
        <v>0</v>
      </c>
      <c r="B225" s="1">
        <v>11</v>
      </c>
      <c r="C225" s="1">
        <v>91.55</v>
      </c>
      <c r="D225" t="s">
        <v>80</v>
      </c>
      <c r="E225" s="1">
        <v>10</v>
      </c>
      <c r="F225" s="1">
        <v>91.6</v>
      </c>
      <c r="G225" s="1" t="s">
        <v>77</v>
      </c>
      <c r="H225" s="1">
        <v>2017</v>
      </c>
      <c r="I225" s="1" t="s">
        <v>6</v>
      </c>
      <c r="J225" s="1">
        <v>14</v>
      </c>
    </row>
    <row r="226" spans="1:10" x14ac:dyDescent="0.5">
      <c r="B226" s="1"/>
      <c r="C226" s="1"/>
      <c r="E226" s="1"/>
      <c r="F226" s="1"/>
      <c r="G226" s="1"/>
      <c r="H226" s="1"/>
      <c r="I226" s="1"/>
      <c r="J226" s="1"/>
    </row>
    <row r="227" spans="1:10" x14ac:dyDescent="0.5">
      <c r="A227" t="s">
        <v>4</v>
      </c>
      <c r="B227" s="1">
        <v>11</v>
      </c>
      <c r="C227" s="1">
        <v>103.98</v>
      </c>
      <c r="D227" t="s">
        <v>0</v>
      </c>
      <c r="E227" s="1">
        <v>7</v>
      </c>
      <c r="F227" s="1">
        <v>101.87</v>
      </c>
      <c r="G227" s="1" t="s">
        <v>77</v>
      </c>
      <c r="H227" s="1">
        <v>2017</v>
      </c>
      <c r="I227" s="1" t="s">
        <v>7</v>
      </c>
      <c r="J227" s="1">
        <v>15</v>
      </c>
    </row>
    <row r="229" spans="1:10" x14ac:dyDescent="0.5">
      <c r="A229" t="s">
        <v>3</v>
      </c>
      <c r="B229" s="1">
        <v>6</v>
      </c>
      <c r="C229" s="1">
        <v>92.22</v>
      </c>
      <c r="D229" t="s">
        <v>27</v>
      </c>
      <c r="E229" s="1">
        <v>5</v>
      </c>
      <c r="F229" s="1">
        <v>89.49</v>
      </c>
      <c r="G229" s="1" t="s">
        <v>103</v>
      </c>
      <c r="H229" s="1">
        <v>2018</v>
      </c>
      <c r="I229" s="1">
        <v>1</v>
      </c>
      <c r="J229" s="1">
        <v>1</v>
      </c>
    </row>
    <row r="230" spans="1:10" x14ac:dyDescent="0.5">
      <c r="A230" t="s">
        <v>1</v>
      </c>
      <c r="B230" s="1">
        <v>6</v>
      </c>
      <c r="C230" s="1">
        <v>87.7</v>
      </c>
      <c r="D230" t="s">
        <v>109</v>
      </c>
      <c r="E230" s="1">
        <v>5</v>
      </c>
      <c r="F230" s="1">
        <v>86.83</v>
      </c>
      <c r="G230" s="1" t="s">
        <v>103</v>
      </c>
      <c r="H230" s="1">
        <v>2018</v>
      </c>
      <c r="I230" s="1">
        <v>1</v>
      </c>
      <c r="J230" s="1">
        <v>2</v>
      </c>
    </row>
    <row r="231" spans="1:10" x14ac:dyDescent="0.5">
      <c r="A231" t="s">
        <v>110</v>
      </c>
      <c r="B231" s="1">
        <v>6</v>
      </c>
      <c r="C231" s="1">
        <v>83.46</v>
      </c>
      <c r="D231" t="s">
        <v>78</v>
      </c>
      <c r="E231" s="1">
        <v>4</v>
      </c>
      <c r="F231" s="1">
        <v>83.45</v>
      </c>
      <c r="G231" s="1" t="s">
        <v>103</v>
      </c>
      <c r="H231" s="1">
        <v>2018</v>
      </c>
      <c r="I231" s="1">
        <v>1</v>
      </c>
      <c r="J231" s="1">
        <v>3</v>
      </c>
    </row>
    <row r="232" spans="1:10" x14ac:dyDescent="0.5">
      <c r="A232" t="s">
        <v>0</v>
      </c>
      <c r="B232" s="1">
        <v>6</v>
      </c>
      <c r="C232" s="1">
        <v>95.34</v>
      </c>
      <c r="D232" t="s">
        <v>30</v>
      </c>
      <c r="E232" s="1">
        <v>4</v>
      </c>
      <c r="F232" s="1">
        <v>91.12</v>
      </c>
      <c r="G232" s="1" t="s">
        <v>103</v>
      </c>
      <c r="H232" s="1">
        <v>2018</v>
      </c>
      <c r="I232" s="1">
        <v>1</v>
      </c>
      <c r="J232" s="1">
        <v>4</v>
      </c>
    </row>
    <row r="233" spans="1:10" x14ac:dyDescent="0.5">
      <c r="A233" t="s">
        <v>73</v>
      </c>
      <c r="B233" s="1">
        <v>6</v>
      </c>
      <c r="C233" s="1">
        <v>94.51</v>
      </c>
      <c r="D233" t="s">
        <v>91</v>
      </c>
      <c r="E233" s="1">
        <v>4</v>
      </c>
      <c r="F233" s="1">
        <v>92.38</v>
      </c>
      <c r="G233" s="1" t="s">
        <v>103</v>
      </c>
      <c r="H233" s="1">
        <v>2018</v>
      </c>
      <c r="I233" s="1">
        <v>1</v>
      </c>
      <c r="J233" s="1">
        <v>5</v>
      </c>
    </row>
    <row r="234" spans="1:10" x14ac:dyDescent="0.5">
      <c r="A234" t="s">
        <v>69</v>
      </c>
      <c r="B234" s="1">
        <v>6</v>
      </c>
      <c r="C234" s="1">
        <v>94.77</v>
      </c>
      <c r="D234" t="s">
        <v>111</v>
      </c>
      <c r="E234" s="1">
        <v>3</v>
      </c>
      <c r="F234" s="1">
        <v>86.59</v>
      </c>
      <c r="G234" s="1" t="s">
        <v>103</v>
      </c>
      <c r="H234" s="1">
        <v>2018</v>
      </c>
      <c r="I234" s="1">
        <v>1</v>
      </c>
      <c r="J234" s="1">
        <v>6</v>
      </c>
    </row>
    <row r="235" spans="1:10" x14ac:dyDescent="0.5">
      <c r="A235" t="s">
        <v>2</v>
      </c>
      <c r="B235" s="1">
        <v>6</v>
      </c>
      <c r="C235" s="1">
        <v>102.45</v>
      </c>
      <c r="D235" t="s">
        <v>49</v>
      </c>
      <c r="E235" s="1">
        <v>2</v>
      </c>
      <c r="F235" s="1">
        <v>85.78</v>
      </c>
      <c r="G235" s="1" t="s">
        <v>103</v>
      </c>
      <c r="H235" s="1">
        <v>2018</v>
      </c>
      <c r="I235" s="1">
        <v>1</v>
      </c>
      <c r="J235" s="1">
        <v>7</v>
      </c>
    </row>
    <row r="236" spans="1:10" x14ac:dyDescent="0.5">
      <c r="A236" t="s">
        <v>4</v>
      </c>
      <c r="B236" s="1">
        <v>6</v>
      </c>
      <c r="C236" s="1">
        <v>94.52</v>
      </c>
      <c r="D236" t="s">
        <v>92</v>
      </c>
      <c r="E236" s="1">
        <v>3</v>
      </c>
      <c r="F236" s="1">
        <v>91.79</v>
      </c>
      <c r="G236" s="1" t="s">
        <v>103</v>
      </c>
      <c r="H236" s="1">
        <v>2018</v>
      </c>
      <c r="I236" s="1">
        <v>1</v>
      </c>
      <c r="J236" s="1">
        <v>8</v>
      </c>
    </row>
    <row r="237" spans="1:10" x14ac:dyDescent="0.5">
      <c r="B237" s="1"/>
      <c r="C237" s="1"/>
      <c r="E237" s="1"/>
      <c r="F237" s="1"/>
      <c r="G237" s="1"/>
      <c r="H237" s="1"/>
      <c r="I237" s="1"/>
      <c r="J237" s="1"/>
    </row>
    <row r="238" spans="1:10" x14ac:dyDescent="0.5">
      <c r="A238" t="s">
        <v>3</v>
      </c>
      <c r="B238" s="1">
        <v>10</v>
      </c>
      <c r="C238" s="1">
        <v>99.43</v>
      </c>
      <c r="D238" t="s">
        <v>1</v>
      </c>
      <c r="E238" s="1">
        <v>7</v>
      </c>
      <c r="F238" s="1">
        <v>97.61</v>
      </c>
      <c r="G238" s="1" t="s">
        <v>103</v>
      </c>
      <c r="H238" s="1">
        <v>2018</v>
      </c>
      <c r="I238" s="1" t="s">
        <v>5</v>
      </c>
      <c r="J238" s="1">
        <v>9</v>
      </c>
    </row>
    <row r="239" spans="1:10" x14ac:dyDescent="0.5">
      <c r="A239" t="s">
        <v>0</v>
      </c>
      <c r="B239" s="1">
        <v>10</v>
      </c>
      <c r="C239" s="1">
        <v>89.43</v>
      </c>
      <c r="D239" t="s">
        <v>110</v>
      </c>
      <c r="E239" s="1">
        <v>4</v>
      </c>
      <c r="F239" s="1">
        <v>85.83</v>
      </c>
      <c r="G239" s="1" t="s">
        <v>103</v>
      </c>
      <c r="H239" s="1">
        <v>2018</v>
      </c>
      <c r="I239" s="1" t="s">
        <v>5</v>
      </c>
      <c r="J239" s="1">
        <v>10</v>
      </c>
    </row>
    <row r="240" spans="1:10" x14ac:dyDescent="0.5">
      <c r="A240" t="s">
        <v>2</v>
      </c>
      <c r="B240" s="1">
        <v>10</v>
      </c>
      <c r="C240" s="1">
        <v>105.87</v>
      </c>
      <c r="D240" t="s">
        <v>4</v>
      </c>
      <c r="E240" s="1">
        <v>4</v>
      </c>
      <c r="F240" s="1">
        <v>96.94</v>
      </c>
      <c r="G240" s="1" t="s">
        <v>103</v>
      </c>
      <c r="H240" s="1">
        <v>2018</v>
      </c>
      <c r="I240" s="1" t="s">
        <v>5</v>
      </c>
      <c r="J240" s="1">
        <v>11</v>
      </c>
    </row>
    <row r="241" spans="1:10" x14ac:dyDescent="0.5">
      <c r="A241" t="s">
        <v>69</v>
      </c>
      <c r="B241" s="1">
        <v>10</v>
      </c>
      <c r="C241" s="1">
        <v>93.66</v>
      </c>
      <c r="D241" t="s">
        <v>73</v>
      </c>
      <c r="E241" s="1">
        <v>3</v>
      </c>
      <c r="F241" s="1">
        <v>90.84</v>
      </c>
      <c r="G241" s="1" t="s">
        <v>103</v>
      </c>
      <c r="H241" s="1">
        <v>2018</v>
      </c>
      <c r="I241" s="1" t="s">
        <v>5</v>
      </c>
      <c r="J241" s="1">
        <v>12</v>
      </c>
    </row>
    <row r="242" spans="1:10" x14ac:dyDescent="0.5">
      <c r="B242" s="1"/>
      <c r="C242" s="1"/>
      <c r="E242" s="1"/>
      <c r="F242" s="1"/>
      <c r="G242" s="1"/>
      <c r="H242" s="1"/>
      <c r="I242" s="1"/>
      <c r="J242" s="1"/>
    </row>
    <row r="243" spans="1:10" x14ac:dyDescent="0.5">
      <c r="A243" t="s">
        <v>0</v>
      </c>
      <c r="B243" s="1">
        <v>10</v>
      </c>
      <c r="C243" s="1">
        <v>102.79</v>
      </c>
      <c r="D243" t="s">
        <v>3</v>
      </c>
      <c r="E243" s="1">
        <v>5</v>
      </c>
      <c r="F243" s="1">
        <v>91.57</v>
      </c>
      <c r="G243" s="1" t="s">
        <v>103</v>
      </c>
      <c r="H243" s="1">
        <v>2018</v>
      </c>
      <c r="I243" s="1" t="s">
        <v>6</v>
      </c>
      <c r="J243" s="1">
        <v>13</v>
      </c>
    </row>
    <row r="244" spans="1:10" x14ac:dyDescent="0.5">
      <c r="A244" t="s">
        <v>2</v>
      </c>
      <c r="B244" s="1">
        <v>10</v>
      </c>
      <c r="C244" s="1">
        <v>102.76</v>
      </c>
      <c r="D244" t="s">
        <v>69</v>
      </c>
      <c r="E244" s="1">
        <v>3</v>
      </c>
      <c r="F244" s="1">
        <v>91.52</v>
      </c>
      <c r="G244" s="1" t="s">
        <v>103</v>
      </c>
      <c r="H244" s="1">
        <v>2018</v>
      </c>
      <c r="I244" s="1" t="s">
        <v>6</v>
      </c>
      <c r="J244" s="1">
        <v>14</v>
      </c>
    </row>
    <row r="245" spans="1:10" x14ac:dyDescent="0.5">
      <c r="B245" s="1"/>
      <c r="C245" s="1"/>
      <c r="E245" s="1"/>
      <c r="F245" s="1"/>
      <c r="G245" s="1"/>
      <c r="H245" s="1"/>
      <c r="I245" s="1"/>
      <c r="J245" s="1"/>
    </row>
    <row r="246" spans="1:10" x14ac:dyDescent="0.5">
      <c r="A246" t="s">
        <v>2</v>
      </c>
      <c r="B246" s="1">
        <v>11</v>
      </c>
      <c r="C246" s="1">
        <v>97.72</v>
      </c>
      <c r="D246" t="s">
        <v>0</v>
      </c>
      <c r="E246" s="1">
        <v>4</v>
      </c>
      <c r="F246" s="1">
        <v>93.33</v>
      </c>
      <c r="G246" s="1" t="s">
        <v>103</v>
      </c>
      <c r="H246" s="1">
        <v>2018</v>
      </c>
      <c r="I246" s="1" t="s">
        <v>7</v>
      </c>
      <c r="J246" s="1">
        <v>15</v>
      </c>
    </row>
    <row r="248" spans="1:10" x14ac:dyDescent="0.5">
      <c r="A248" t="s">
        <v>0</v>
      </c>
      <c r="B248" s="1">
        <v>6</v>
      </c>
      <c r="C248" s="1">
        <v>82.84</v>
      </c>
      <c r="D248" t="s">
        <v>97</v>
      </c>
      <c r="E248" s="1">
        <v>4</v>
      </c>
      <c r="F248" s="1">
        <v>81.86</v>
      </c>
      <c r="G248" s="1" t="s">
        <v>51</v>
      </c>
      <c r="H248" s="1">
        <v>2018</v>
      </c>
      <c r="I248" s="1">
        <v>1</v>
      </c>
      <c r="J248" s="1">
        <v>1</v>
      </c>
    </row>
    <row r="249" spans="1:10" x14ac:dyDescent="0.5">
      <c r="A249" t="s">
        <v>78</v>
      </c>
      <c r="B249" s="1">
        <v>6</v>
      </c>
      <c r="C249" s="1">
        <v>92.46</v>
      </c>
      <c r="D249" t="s">
        <v>92</v>
      </c>
      <c r="E249" s="1">
        <v>2</v>
      </c>
      <c r="F249" s="1">
        <v>81.31</v>
      </c>
      <c r="G249" s="1" t="s">
        <v>51</v>
      </c>
      <c r="H249" s="1">
        <v>2018</v>
      </c>
      <c r="I249" s="1">
        <v>1</v>
      </c>
      <c r="J249" s="1">
        <v>2</v>
      </c>
    </row>
    <row r="250" spans="1:10" x14ac:dyDescent="0.5">
      <c r="A250" s="19" t="s">
        <v>1</v>
      </c>
      <c r="B250" s="6">
        <v>6</v>
      </c>
      <c r="C250" s="19">
        <v>92.74</v>
      </c>
      <c r="D250" s="19" t="s">
        <v>91</v>
      </c>
      <c r="E250" s="1">
        <v>2</v>
      </c>
      <c r="F250" s="1">
        <v>91.86</v>
      </c>
      <c r="G250" s="1" t="s">
        <v>51</v>
      </c>
      <c r="H250" s="1">
        <v>2018</v>
      </c>
      <c r="I250" s="1">
        <v>1</v>
      </c>
      <c r="J250" s="1">
        <v>3</v>
      </c>
    </row>
    <row r="251" spans="1:10" x14ac:dyDescent="0.5">
      <c r="A251" s="19" t="s">
        <v>86</v>
      </c>
      <c r="B251" s="6">
        <v>6</v>
      </c>
      <c r="C251" s="19">
        <v>107.56</v>
      </c>
      <c r="D251" s="19" t="s">
        <v>90</v>
      </c>
      <c r="E251" s="1">
        <v>2</v>
      </c>
      <c r="F251" s="1">
        <v>87.42</v>
      </c>
      <c r="G251" s="1" t="s">
        <v>51</v>
      </c>
      <c r="H251" s="1">
        <v>2018</v>
      </c>
      <c r="I251" s="1">
        <v>1</v>
      </c>
      <c r="J251" s="1">
        <v>4</v>
      </c>
    </row>
    <row r="252" spans="1:10" x14ac:dyDescent="0.5">
      <c r="A252" s="19" t="s">
        <v>112</v>
      </c>
      <c r="B252" s="6">
        <v>6</v>
      </c>
      <c r="C252" s="19">
        <v>99.1</v>
      </c>
      <c r="D252" s="19" t="s">
        <v>96</v>
      </c>
      <c r="E252" s="1">
        <v>0</v>
      </c>
      <c r="F252" s="1">
        <v>84.28</v>
      </c>
      <c r="G252" s="1" t="s">
        <v>51</v>
      </c>
      <c r="H252" s="1">
        <v>2018</v>
      </c>
      <c r="I252" s="1">
        <v>1</v>
      </c>
      <c r="J252" s="1">
        <v>5</v>
      </c>
    </row>
    <row r="253" spans="1:10" x14ac:dyDescent="0.5">
      <c r="A253" s="19" t="s">
        <v>2</v>
      </c>
      <c r="B253" s="6">
        <v>6</v>
      </c>
      <c r="C253" s="19">
        <v>111.41</v>
      </c>
      <c r="D253" s="19" t="s">
        <v>93</v>
      </c>
      <c r="E253" s="1">
        <v>1</v>
      </c>
      <c r="F253" s="1">
        <v>90.94</v>
      </c>
      <c r="G253" s="1" t="s">
        <v>51</v>
      </c>
      <c r="H253" s="1">
        <v>2018</v>
      </c>
      <c r="I253" s="1">
        <v>1</v>
      </c>
      <c r="J253" s="1">
        <v>6</v>
      </c>
    </row>
    <row r="254" spans="1:10" x14ac:dyDescent="0.5">
      <c r="A254" s="19" t="s">
        <v>3</v>
      </c>
      <c r="B254" s="6">
        <v>6</v>
      </c>
      <c r="C254" s="19">
        <v>94.32</v>
      </c>
      <c r="D254" s="19" t="s">
        <v>61</v>
      </c>
      <c r="E254" s="1">
        <v>4</v>
      </c>
      <c r="F254" s="1">
        <v>86.03</v>
      </c>
      <c r="G254" s="1" t="s">
        <v>51</v>
      </c>
      <c r="H254" s="1">
        <v>2018</v>
      </c>
      <c r="I254" s="1">
        <v>1</v>
      </c>
      <c r="J254" s="1">
        <v>7</v>
      </c>
    </row>
    <row r="255" spans="1:10" x14ac:dyDescent="0.5">
      <c r="A255" s="19" t="s">
        <v>63</v>
      </c>
      <c r="B255" s="6">
        <v>6</v>
      </c>
      <c r="C255" s="19">
        <v>83.45</v>
      </c>
      <c r="D255" s="19" t="s">
        <v>73</v>
      </c>
      <c r="E255" s="1">
        <v>5</v>
      </c>
      <c r="F255" s="1">
        <v>86.42</v>
      </c>
      <c r="G255" s="1" t="s">
        <v>51</v>
      </c>
      <c r="H255" s="1">
        <v>2018</v>
      </c>
      <c r="I255" s="1">
        <v>1</v>
      </c>
      <c r="J255" s="1">
        <v>8</v>
      </c>
    </row>
    <row r="256" spans="1:10" x14ac:dyDescent="0.5">
      <c r="A256" s="19"/>
      <c r="B256" s="19"/>
      <c r="C256" s="19"/>
      <c r="D256" s="19"/>
      <c r="I256" s="1"/>
      <c r="J256" s="1"/>
    </row>
    <row r="257" spans="1:10" x14ac:dyDescent="0.5">
      <c r="A257" s="19" t="s">
        <v>78</v>
      </c>
      <c r="B257" s="6">
        <v>10</v>
      </c>
      <c r="C257" s="19">
        <v>100.33</v>
      </c>
      <c r="D257" s="19" t="s">
        <v>1</v>
      </c>
      <c r="E257" s="1">
        <v>9</v>
      </c>
      <c r="F257" s="1">
        <v>96.57</v>
      </c>
      <c r="G257" s="1" t="s">
        <v>51</v>
      </c>
      <c r="H257" s="1">
        <v>2018</v>
      </c>
      <c r="I257" s="1" t="s">
        <v>5</v>
      </c>
      <c r="J257" s="1">
        <v>9</v>
      </c>
    </row>
    <row r="258" spans="1:10" x14ac:dyDescent="0.5">
      <c r="A258" s="19" t="s">
        <v>69</v>
      </c>
      <c r="B258" s="6">
        <v>10</v>
      </c>
      <c r="C258" s="19">
        <v>101.91</v>
      </c>
      <c r="D258" s="19" t="s">
        <v>0</v>
      </c>
      <c r="E258" s="1">
        <v>4</v>
      </c>
      <c r="F258" s="1">
        <v>97.16</v>
      </c>
      <c r="G258" s="1" t="s">
        <v>51</v>
      </c>
      <c r="H258" s="1">
        <v>2018</v>
      </c>
      <c r="I258" s="1" t="s">
        <v>5</v>
      </c>
      <c r="J258" s="1">
        <v>10</v>
      </c>
    </row>
    <row r="259" spans="1:10" x14ac:dyDescent="0.5">
      <c r="A259" s="19" t="s">
        <v>86</v>
      </c>
      <c r="B259" s="6">
        <v>10</v>
      </c>
      <c r="C259" s="19">
        <v>95.58</v>
      </c>
      <c r="D259" s="19" t="s">
        <v>63</v>
      </c>
      <c r="E259" s="1">
        <v>7</v>
      </c>
      <c r="F259" s="1">
        <v>90.91</v>
      </c>
      <c r="G259" s="1" t="s">
        <v>51</v>
      </c>
      <c r="H259" s="1">
        <v>2018</v>
      </c>
      <c r="I259" s="1" t="s">
        <v>5</v>
      </c>
      <c r="J259" s="1">
        <v>11</v>
      </c>
    </row>
    <row r="260" spans="1:10" x14ac:dyDescent="0.5">
      <c r="A260" s="19" t="s">
        <v>2</v>
      </c>
      <c r="B260" s="6">
        <v>10</v>
      </c>
      <c r="C260" s="19">
        <v>100.2</v>
      </c>
      <c r="D260" s="19" t="s">
        <v>3</v>
      </c>
      <c r="E260" s="1">
        <v>8</v>
      </c>
      <c r="F260" s="1">
        <v>93.96</v>
      </c>
      <c r="G260" s="1" t="s">
        <v>51</v>
      </c>
      <c r="H260" s="1">
        <v>2018</v>
      </c>
      <c r="I260" s="1" t="s">
        <v>5</v>
      </c>
      <c r="J260" s="1">
        <v>12</v>
      </c>
    </row>
    <row r="261" spans="1:10" x14ac:dyDescent="0.5">
      <c r="A261" s="19"/>
      <c r="B261" s="19"/>
      <c r="C261" s="19"/>
      <c r="D261" s="19"/>
      <c r="I261" s="1"/>
    </row>
    <row r="262" spans="1:10" x14ac:dyDescent="0.5">
      <c r="A262" s="19" t="s">
        <v>88</v>
      </c>
      <c r="B262" s="6">
        <v>11</v>
      </c>
      <c r="C262" s="19">
        <v>100.4</v>
      </c>
      <c r="D262" s="19" t="s">
        <v>4</v>
      </c>
      <c r="E262" s="1">
        <v>5</v>
      </c>
      <c r="F262" s="1">
        <v>95.75</v>
      </c>
      <c r="G262" s="1" t="s">
        <v>51</v>
      </c>
      <c r="H262" s="1">
        <v>2018</v>
      </c>
      <c r="I262" s="1" t="s">
        <v>6</v>
      </c>
      <c r="J262" s="1">
        <v>13</v>
      </c>
    </row>
    <row r="263" spans="1:10" x14ac:dyDescent="0.5">
      <c r="A263" s="19" t="s">
        <v>69</v>
      </c>
      <c r="B263" s="6">
        <v>11</v>
      </c>
      <c r="C263" s="19">
        <v>104.42</v>
      </c>
      <c r="D263" s="19" t="s">
        <v>2</v>
      </c>
      <c r="E263" s="1">
        <v>7</v>
      </c>
      <c r="F263" s="1">
        <v>103.47</v>
      </c>
      <c r="G263" s="1" t="s">
        <v>51</v>
      </c>
      <c r="H263" s="1">
        <v>2018</v>
      </c>
      <c r="I263" s="1" t="s">
        <v>6</v>
      </c>
      <c r="J263" s="1">
        <v>14</v>
      </c>
    </row>
    <row r="264" spans="1:10" x14ac:dyDescent="0.5">
      <c r="A264" s="19"/>
      <c r="B264" s="19"/>
      <c r="C264" s="19"/>
      <c r="D264" s="19"/>
      <c r="I264" s="1"/>
    </row>
    <row r="265" spans="1:10" x14ac:dyDescent="0.5">
      <c r="A265" s="19" t="s">
        <v>69</v>
      </c>
      <c r="B265" s="6">
        <v>11</v>
      </c>
      <c r="C265" s="6">
        <v>97.7</v>
      </c>
      <c r="D265" s="19" t="s">
        <v>78</v>
      </c>
      <c r="E265" s="1">
        <v>8</v>
      </c>
      <c r="F265" s="1">
        <v>99.17</v>
      </c>
      <c r="G265" s="1" t="s">
        <v>51</v>
      </c>
      <c r="H265" s="1">
        <v>2018</v>
      </c>
      <c r="I265" s="1" t="s">
        <v>7</v>
      </c>
      <c r="J265" s="1">
        <v>15</v>
      </c>
    </row>
    <row r="267" spans="1:10" x14ac:dyDescent="0.5">
      <c r="A267" t="s">
        <v>93</v>
      </c>
      <c r="B267" s="1">
        <v>6</v>
      </c>
      <c r="C267" s="1">
        <v>98.35</v>
      </c>
      <c r="D267" t="s">
        <v>78</v>
      </c>
      <c r="E267" s="1">
        <v>1</v>
      </c>
      <c r="F267" s="1">
        <v>87.62</v>
      </c>
      <c r="G267" s="1" t="s">
        <v>100</v>
      </c>
      <c r="H267" s="1">
        <v>2018</v>
      </c>
      <c r="I267" s="1">
        <v>1</v>
      </c>
      <c r="J267" s="1">
        <v>1</v>
      </c>
    </row>
    <row r="268" spans="1:10" x14ac:dyDescent="0.5">
      <c r="A268" t="s">
        <v>0</v>
      </c>
      <c r="B268" s="1">
        <v>6</v>
      </c>
      <c r="C268" s="1">
        <v>90.54</v>
      </c>
      <c r="D268" t="s">
        <v>67</v>
      </c>
      <c r="E268" s="1">
        <v>1</v>
      </c>
      <c r="F268" s="1">
        <v>75.349999999999994</v>
      </c>
      <c r="G268" s="1" t="s">
        <v>100</v>
      </c>
      <c r="H268" s="1">
        <v>2018</v>
      </c>
      <c r="I268" s="1">
        <v>1</v>
      </c>
      <c r="J268" s="1">
        <v>2</v>
      </c>
    </row>
    <row r="269" spans="1:10" x14ac:dyDescent="0.5">
      <c r="A269" t="s">
        <v>73</v>
      </c>
      <c r="B269" s="1">
        <v>6</v>
      </c>
      <c r="C269" s="1">
        <v>98.77</v>
      </c>
      <c r="D269" t="s">
        <v>99</v>
      </c>
      <c r="E269" s="1">
        <v>2</v>
      </c>
      <c r="F269" s="1">
        <v>78.48</v>
      </c>
      <c r="G269" s="1" t="s">
        <v>100</v>
      </c>
      <c r="H269" s="1">
        <v>2018</v>
      </c>
      <c r="I269" s="1">
        <v>1</v>
      </c>
      <c r="J269" s="1">
        <v>3</v>
      </c>
    </row>
    <row r="270" spans="1:10" x14ac:dyDescent="0.5">
      <c r="A270" t="s">
        <v>69</v>
      </c>
      <c r="B270" s="1">
        <v>6</v>
      </c>
      <c r="C270" s="1">
        <v>100.37</v>
      </c>
      <c r="D270" t="s">
        <v>84</v>
      </c>
      <c r="E270" s="1">
        <v>2</v>
      </c>
      <c r="F270" s="1">
        <v>89.9</v>
      </c>
      <c r="G270" s="1" t="s">
        <v>100</v>
      </c>
      <c r="H270" s="1">
        <v>2018</v>
      </c>
      <c r="I270" s="1">
        <v>1</v>
      </c>
      <c r="J270" s="1">
        <v>4</v>
      </c>
    </row>
    <row r="271" spans="1:10" x14ac:dyDescent="0.5">
      <c r="A271" t="s">
        <v>1</v>
      </c>
      <c r="B271" s="1">
        <v>6</v>
      </c>
      <c r="C271" s="1">
        <v>95.8</v>
      </c>
      <c r="D271" t="s">
        <v>92</v>
      </c>
      <c r="E271" s="1">
        <v>2</v>
      </c>
      <c r="F271" s="1">
        <v>91.47</v>
      </c>
      <c r="G271" s="1" t="s">
        <v>100</v>
      </c>
      <c r="H271" s="1">
        <v>2018</v>
      </c>
      <c r="I271" s="1">
        <v>1</v>
      </c>
      <c r="J271" s="1">
        <v>5</v>
      </c>
    </row>
    <row r="272" spans="1:10" x14ac:dyDescent="0.5">
      <c r="A272" t="s">
        <v>2</v>
      </c>
      <c r="B272" s="1">
        <v>6</v>
      </c>
      <c r="C272" s="1">
        <v>99.15</v>
      </c>
      <c r="D272" t="s">
        <v>102</v>
      </c>
      <c r="E272" s="1">
        <v>2</v>
      </c>
      <c r="F272" s="1">
        <v>85.16</v>
      </c>
      <c r="G272" s="1" t="s">
        <v>100</v>
      </c>
      <c r="H272" s="1">
        <v>2018</v>
      </c>
      <c r="I272" s="1">
        <v>1</v>
      </c>
      <c r="J272" s="1">
        <v>6</v>
      </c>
    </row>
    <row r="273" spans="1:10" x14ac:dyDescent="0.5">
      <c r="A273" t="s">
        <v>61</v>
      </c>
      <c r="B273" s="1">
        <v>6</v>
      </c>
      <c r="C273" s="1">
        <v>96.2</v>
      </c>
      <c r="D273" t="s">
        <v>3</v>
      </c>
      <c r="E273" s="1">
        <v>5</v>
      </c>
      <c r="F273" s="1">
        <v>93.61</v>
      </c>
      <c r="G273" s="1" t="s">
        <v>100</v>
      </c>
      <c r="H273" s="1">
        <v>2018</v>
      </c>
      <c r="I273" s="1">
        <v>1</v>
      </c>
      <c r="J273" s="1">
        <v>7</v>
      </c>
    </row>
    <row r="274" spans="1:10" x14ac:dyDescent="0.5">
      <c r="A274" t="s">
        <v>4</v>
      </c>
      <c r="B274" s="1">
        <v>6</v>
      </c>
      <c r="C274" s="1">
        <v>94.99</v>
      </c>
      <c r="D274" t="s">
        <v>63</v>
      </c>
      <c r="E274" s="1">
        <v>5</v>
      </c>
      <c r="F274" s="1">
        <v>94.6</v>
      </c>
      <c r="G274" s="1" t="s">
        <v>100</v>
      </c>
      <c r="H274" s="1">
        <v>2018</v>
      </c>
      <c r="I274" s="1">
        <v>1</v>
      </c>
      <c r="J274" s="1">
        <v>8</v>
      </c>
    </row>
    <row r="275" spans="1:10" x14ac:dyDescent="0.5">
      <c r="B275" s="1"/>
      <c r="C275" s="1"/>
      <c r="E275" s="1"/>
      <c r="F275" s="1"/>
      <c r="G275" s="1"/>
      <c r="H275" s="1"/>
      <c r="I275" s="1"/>
      <c r="J275" s="1"/>
    </row>
    <row r="276" spans="1:10" x14ac:dyDescent="0.5">
      <c r="A276" t="s">
        <v>0</v>
      </c>
      <c r="B276" s="1">
        <v>10</v>
      </c>
      <c r="C276" s="1">
        <v>93.6</v>
      </c>
      <c r="D276" t="s">
        <v>4</v>
      </c>
      <c r="E276" s="1">
        <v>8</v>
      </c>
      <c r="F276" s="1">
        <v>96.13</v>
      </c>
      <c r="G276" s="1" t="s">
        <v>100</v>
      </c>
      <c r="H276" s="1">
        <v>2018</v>
      </c>
      <c r="I276" s="1" t="s">
        <v>5</v>
      </c>
      <c r="J276" s="1">
        <v>9</v>
      </c>
    </row>
    <row r="277" spans="1:10" x14ac:dyDescent="0.5">
      <c r="A277" t="s">
        <v>1</v>
      </c>
      <c r="B277" s="1">
        <v>10</v>
      </c>
      <c r="C277" s="1">
        <v>101.02</v>
      </c>
      <c r="D277" t="s">
        <v>61</v>
      </c>
      <c r="E277" s="1">
        <v>4</v>
      </c>
      <c r="F277" s="1">
        <v>90.8</v>
      </c>
      <c r="G277" s="1" t="s">
        <v>100</v>
      </c>
      <c r="H277" s="1">
        <v>2018</v>
      </c>
      <c r="I277" s="1" t="s">
        <v>5</v>
      </c>
      <c r="J277" s="1">
        <v>10</v>
      </c>
    </row>
    <row r="278" spans="1:10" x14ac:dyDescent="0.5">
      <c r="A278" t="s">
        <v>2</v>
      </c>
      <c r="B278" s="1">
        <v>10</v>
      </c>
      <c r="C278" s="1">
        <v>98.44</v>
      </c>
      <c r="D278" t="s">
        <v>73</v>
      </c>
      <c r="E278" s="1">
        <v>3</v>
      </c>
      <c r="F278" s="1">
        <v>91.6</v>
      </c>
      <c r="G278" s="1" t="s">
        <v>100</v>
      </c>
      <c r="H278" s="1">
        <v>2018</v>
      </c>
      <c r="I278" s="1" t="s">
        <v>5</v>
      </c>
      <c r="J278" s="1">
        <v>11</v>
      </c>
    </row>
    <row r="279" spans="1:10" x14ac:dyDescent="0.5">
      <c r="A279" t="s">
        <v>69</v>
      </c>
      <c r="B279" s="1">
        <v>10</v>
      </c>
      <c r="C279" s="1">
        <v>101.91</v>
      </c>
      <c r="D279" t="s">
        <v>93</v>
      </c>
      <c r="E279" s="1">
        <v>4</v>
      </c>
      <c r="F279" s="1">
        <v>87.71</v>
      </c>
      <c r="G279" s="1" t="s">
        <v>100</v>
      </c>
      <c r="H279" s="1">
        <v>2018</v>
      </c>
      <c r="I279" s="1" t="s">
        <v>5</v>
      </c>
      <c r="J279" s="1">
        <v>12</v>
      </c>
    </row>
    <row r="280" spans="1:10" x14ac:dyDescent="0.5">
      <c r="B280" s="1"/>
      <c r="C280" s="1"/>
      <c r="E280" s="1"/>
      <c r="F280" s="1"/>
      <c r="G280" s="1"/>
      <c r="H280" s="1"/>
      <c r="I280" s="1"/>
      <c r="J280" s="1"/>
    </row>
    <row r="281" spans="1:10" x14ac:dyDescent="0.5">
      <c r="A281" t="s">
        <v>1</v>
      </c>
      <c r="B281" s="1">
        <v>11</v>
      </c>
      <c r="C281" s="1">
        <v>95.79</v>
      </c>
      <c r="D281" t="s">
        <v>69</v>
      </c>
      <c r="E281" s="1">
        <v>8</v>
      </c>
      <c r="F281" s="1">
        <v>101.04</v>
      </c>
      <c r="G281" s="1" t="s">
        <v>100</v>
      </c>
      <c r="H281" s="1">
        <v>2018</v>
      </c>
      <c r="I281" s="1" t="s">
        <v>6</v>
      </c>
      <c r="J281" s="1">
        <v>13</v>
      </c>
    </row>
    <row r="282" spans="1:10" x14ac:dyDescent="0.5">
      <c r="A282" t="s">
        <v>2</v>
      </c>
      <c r="B282" s="1">
        <v>11</v>
      </c>
      <c r="C282" s="1">
        <v>96.81</v>
      </c>
      <c r="D282" t="s">
        <v>0</v>
      </c>
      <c r="E282" s="1">
        <v>9</v>
      </c>
      <c r="F282" s="1">
        <v>93.91</v>
      </c>
      <c r="G282" s="1" t="s">
        <v>100</v>
      </c>
      <c r="H282" s="1">
        <v>2018</v>
      </c>
      <c r="I282" s="1" t="s">
        <v>6</v>
      </c>
      <c r="J282" s="1">
        <v>14</v>
      </c>
    </row>
    <row r="283" spans="1:10" x14ac:dyDescent="0.5">
      <c r="B283" s="1"/>
      <c r="C283" s="1"/>
      <c r="E283" s="1"/>
      <c r="F283" s="1"/>
      <c r="G283" s="1"/>
      <c r="H283" s="1"/>
      <c r="I283" s="1"/>
      <c r="J283" s="1"/>
    </row>
    <row r="284" spans="1:10" x14ac:dyDescent="0.5">
      <c r="A284" t="s">
        <v>1</v>
      </c>
      <c r="B284" s="1">
        <v>11</v>
      </c>
      <c r="C284" s="1">
        <v>103.81</v>
      </c>
      <c r="D284" t="s">
        <v>2</v>
      </c>
      <c r="E284" s="1">
        <v>6</v>
      </c>
      <c r="F284" s="1">
        <v>98.41</v>
      </c>
      <c r="G284" s="1" t="s">
        <v>100</v>
      </c>
      <c r="H284" s="1">
        <v>2018</v>
      </c>
      <c r="I284" s="1" t="s">
        <v>7</v>
      </c>
      <c r="J284" s="1">
        <v>15</v>
      </c>
    </row>
    <row r="286" spans="1:10" x14ac:dyDescent="0.5">
      <c r="A286" t="s">
        <v>0</v>
      </c>
      <c r="B286" s="1">
        <v>6</v>
      </c>
      <c r="C286" s="1">
        <v>90.16</v>
      </c>
      <c r="D286" t="s">
        <v>91</v>
      </c>
      <c r="E286" s="1">
        <v>2</v>
      </c>
      <c r="F286" s="1">
        <v>84.99</v>
      </c>
      <c r="G286" s="1" t="s">
        <v>100</v>
      </c>
      <c r="H286" s="22">
        <v>2019</v>
      </c>
      <c r="I286" s="22">
        <v>1</v>
      </c>
      <c r="J286" s="22">
        <v>1</v>
      </c>
    </row>
    <row r="287" spans="1:10" x14ac:dyDescent="0.5">
      <c r="A287" t="s">
        <v>80</v>
      </c>
      <c r="B287" s="1">
        <v>6</v>
      </c>
      <c r="C287" s="1">
        <v>95.07</v>
      </c>
      <c r="D287" t="s">
        <v>81</v>
      </c>
      <c r="E287" s="1">
        <v>4</v>
      </c>
      <c r="F287" s="1">
        <v>86.96</v>
      </c>
      <c r="G287" s="1" t="s">
        <v>100</v>
      </c>
      <c r="H287" s="22">
        <v>2019</v>
      </c>
      <c r="I287" s="22">
        <v>1</v>
      </c>
      <c r="J287" s="22">
        <v>2</v>
      </c>
    </row>
    <row r="288" spans="1:10" x14ac:dyDescent="0.5">
      <c r="A288" t="s">
        <v>63</v>
      </c>
      <c r="B288" s="1">
        <v>6</v>
      </c>
      <c r="C288" s="1">
        <v>86.98</v>
      </c>
      <c r="D288" t="s">
        <v>26</v>
      </c>
      <c r="E288" s="1">
        <v>5</v>
      </c>
      <c r="F288" s="1">
        <v>91.63</v>
      </c>
      <c r="G288" s="1" t="s">
        <v>100</v>
      </c>
      <c r="H288" s="22">
        <v>2019</v>
      </c>
      <c r="I288" s="22">
        <v>1</v>
      </c>
      <c r="J288" s="22">
        <v>3</v>
      </c>
    </row>
    <row r="289" spans="1:10" x14ac:dyDescent="0.5">
      <c r="A289" t="s">
        <v>3</v>
      </c>
      <c r="B289" s="1">
        <v>6</v>
      </c>
      <c r="C289" s="1">
        <v>87.58</v>
      </c>
      <c r="D289" t="s">
        <v>101</v>
      </c>
      <c r="E289" s="1">
        <v>1</v>
      </c>
      <c r="F289" s="1">
        <v>74.87</v>
      </c>
      <c r="G289" s="1" t="s">
        <v>100</v>
      </c>
      <c r="H289" s="22">
        <v>2019</v>
      </c>
      <c r="I289" s="22">
        <v>1</v>
      </c>
      <c r="J289" s="22">
        <v>4</v>
      </c>
    </row>
    <row r="290" spans="1:10" x14ac:dyDescent="0.5">
      <c r="A290" t="s">
        <v>1</v>
      </c>
      <c r="B290" s="1">
        <v>6</v>
      </c>
      <c r="C290" s="1">
        <v>101.17</v>
      </c>
      <c r="D290" t="s">
        <v>89</v>
      </c>
      <c r="E290" s="1">
        <v>5</v>
      </c>
      <c r="F290" s="1">
        <v>87.5</v>
      </c>
      <c r="G290" s="1" t="s">
        <v>100</v>
      </c>
      <c r="H290" s="22">
        <v>2019</v>
      </c>
      <c r="I290" s="22">
        <v>1</v>
      </c>
      <c r="J290" s="22">
        <v>5</v>
      </c>
    </row>
    <row r="291" spans="1:10" x14ac:dyDescent="0.5">
      <c r="A291" t="s">
        <v>2</v>
      </c>
      <c r="B291" s="1">
        <v>6</v>
      </c>
      <c r="C291" s="1">
        <v>94.93</v>
      </c>
      <c r="D291" t="s">
        <v>27</v>
      </c>
      <c r="E291" s="1">
        <v>0</v>
      </c>
      <c r="F291" s="1">
        <v>79.290000000000006</v>
      </c>
      <c r="G291" s="1" t="s">
        <v>100</v>
      </c>
      <c r="H291" s="22">
        <v>2019</v>
      </c>
      <c r="I291" s="22">
        <v>1</v>
      </c>
      <c r="J291" s="22">
        <v>6</v>
      </c>
    </row>
    <row r="292" spans="1:10" x14ac:dyDescent="0.5">
      <c r="A292" t="s">
        <v>4</v>
      </c>
      <c r="B292" s="1">
        <v>6</v>
      </c>
      <c r="C292" s="1">
        <v>101.68</v>
      </c>
      <c r="D292" t="s">
        <v>61</v>
      </c>
      <c r="E292" s="1">
        <v>1</v>
      </c>
      <c r="F292" s="1">
        <v>87.15</v>
      </c>
      <c r="G292" s="1" t="s">
        <v>100</v>
      </c>
      <c r="H292" s="22">
        <v>2019</v>
      </c>
      <c r="I292" s="22">
        <v>1</v>
      </c>
      <c r="J292" s="22">
        <v>7</v>
      </c>
    </row>
    <row r="293" spans="1:10" x14ac:dyDescent="0.5">
      <c r="A293" t="s">
        <v>73</v>
      </c>
      <c r="B293" s="1">
        <v>6</v>
      </c>
      <c r="C293" s="1">
        <v>86.03</v>
      </c>
      <c r="D293" t="s">
        <v>69</v>
      </c>
      <c r="E293" s="1">
        <v>5</v>
      </c>
      <c r="F293" s="1">
        <v>90.84</v>
      </c>
      <c r="G293" s="1" t="s">
        <v>100</v>
      </c>
      <c r="H293" s="22">
        <v>2019</v>
      </c>
      <c r="I293" s="22">
        <v>1</v>
      </c>
      <c r="J293" s="22">
        <v>8</v>
      </c>
    </row>
    <row r="294" spans="1:10" x14ac:dyDescent="0.5">
      <c r="B294" s="1"/>
      <c r="C294" s="1"/>
      <c r="E294" s="1"/>
      <c r="F294" s="1"/>
      <c r="G294" s="1"/>
      <c r="H294" s="22"/>
      <c r="I294" s="22"/>
      <c r="J294" s="22"/>
    </row>
    <row r="295" spans="1:10" x14ac:dyDescent="0.5">
      <c r="A295" t="s">
        <v>3</v>
      </c>
      <c r="B295" s="1">
        <v>8</v>
      </c>
      <c r="C295" s="1">
        <v>101.9</v>
      </c>
      <c r="D295" t="s">
        <v>73</v>
      </c>
      <c r="E295" s="1">
        <v>0</v>
      </c>
      <c r="F295" s="1">
        <v>78.42</v>
      </c>
      <c r="G295" s="1" t="s">
        <v>100</v>
      </c>
      <c r="H295" s="22">
        <v>2019</v>
      </c>
      <c r="I295" s="1" t="s">
        <v>5</v>
      </c>
      <c r="J295" s="22">
        <v>9</v>
      </c>
    </row>
    <row r="296" spans="1:10" x14ac:dyDescent="0.5">
      <c r="A296" t="s">
        <v>63</v>
      </c>
      <c r="B296" s="1">
        <v>8</v>
      </c>
      <c r="C296" s="1">
        <v>92.52</v>
      </c>
      <c r="D296" t="s">
        <v>4</v>
      </c>
      <c r="E296" s="1">
        <v>6</v>
      </c>
      <c r="F296" s="1">
        <v>91.86</v>
      </c>
      <c r="G296" s="1" t="s">
        <v>100</v>
      </c>
      <c r="H296" s="22">
        <v>2019</v>
      </c>
      <c r="I296" s="1" t="s">
        <v>5</v>
      </c>
      <c r="J296" s="22">
        <v>10</v>
      </c>
    </row>
    <row r="297" spans="1:10" x14ac:dyDescent="0.5">
      <c r="A297" t="s">
        <v>1</v>
      </c>
      <c r="B297" s="1">
        <v>8</v>
      </c>
      <c r="C297" s="1">
        <v>95.73</v>
      </c>
      <c r="D297" t="s">
        <v>0</v>
      </c>
      <c r="E297" s="1">
        <v>4</v>
      </c>
      <c r="F297" s="1">
        <v>96.71</v>
      </c>
      <c r="G297" s="1" t="s">
        <v>100</v>
      </c>
      <c r="H297" s="22">
        <v>2019</v>
      </c>
      <c r="I297" s="1" t="s">
        <v>5</v>
      </c>
      <c r="J297" s="22">
        <v>11</v>
      </c>
    </row>
    <row r="298" spans="1:10" x14ac:dyDescent="0.5">
      <c r="A298" t="s">
        <v>80</v>
      </c>
      <c r="B298" s="1">
        <v>8</v>
      </c>
      <c r="C298" s="1">
        <v>95.53</v>
      </c>
      <c r="D298" t="s">
        <v>2</v>
      </c>
      <c r="E298" s="1">
        <v>5</v>
      </c>
      <c r="F298" s="1">
        <v>98.03</v>
      </c>
      <c r="G298" s="1" t="s">
        <v>100</v>
      </c>
      <c r="H298" s="22">
        <v>2019</v>
      </c>
      <c r="I298" s="1" t="s">
        <v>5</v>
      </c>
      <c r="J298" s="22">
        <v>12</v>
      </c>
    </row>
    <row r="299" spans="1:10" x14ac:dyDescent="0.5">
      <c r="B299" s="1"/>
      <c r="C299" s="1"/>
      <c r="E299" s="1"/>
      <c r="F299" s="1"/>
      <c r="G299" s="1"/>
      <c r="H299" s="22"/>
      <c r="I299" s="1"/>
      <c r="J299" s="22"/>
    </row>
    <row r="300" spans="1:10" x14ac:dyDescent="0.5">
      <c r="A300" t="s">
        <v>63</v>
      </c>
      <c r="B300" s="1">
        <v>8</v>
      </c>
      <c r="C300" s="1">
        <v>90.49</v>
      </c>
      <c r="D300" t="s">
        <v>3</v>
      </c>
      <c r="E300" s="1">
        <v>6</v>
      </c>
      <c r="F300" s="1">
        <v>91.04</v>
      </c>
      <c r="G300" s="1" t="s">
        <v>100</v>
      </c>
      <c r="H300" s="22">
        <v>2019</v>
      </c>
      <c r="I300" s="1" t="s">
        <v>6</v>
      </c>
      <c r="J300" s="22">
        <v>13</v>
      </c>
    </row>
    <row r="301" spans="1:10" x14ac:dyDescent="0.5">
      <c r="A301" t="s">
        <v>1</v>
      </c>
      <c r="B301" s="1">
        <v>8</v>
      </c>
      <c r="C301" s="1">
        <v>105.3</v>
      </c>
      <c r="D301" t="s">
        <v>80</v>
      </c>
      <c r="E301" s="1">
        <v>2</v>
      </c>
      <c r="F301" s="1">
        <v>96.83</v>
      </c>
      <c r="G301" s="1" t="s">
        <v>100</v>
      </c>
      <c r="H301" s="22">
        <v>2019</v>
      </c>
      <c r="I301" s="1" t="s">
        <v>6</v>
      </c>
      <c r="J301" s="22">
        <v>14</v>
      </c>
    </row>
    <row r="302" spans="1:10" x14ac:dyDescent="0.5">
      <c r="B302" s="1"/>
      <c r="C302" s="1"/>
      <c r="E302" s="1"/>
      <c r="F302" s="1"/>
      <c r="G302" s="1"/>
      <c r="H302" s="22"/>
      <c r="I302" s="22"/>
      <c r="J302" s="22"/>
    </row>
    <row r="303" spans="1:10" x14ac:dyDescent="0.5">
      <c r="A303" t="s">
        <v>63</v>
      </c>
      <c r="B303" s="1">
        <v>8</v>
      </c>
      <c r="C303" s="1">
        <v>95.86</v>
      </c>
      <c r="D303" t="s">
        <v>1</v>
      </c>
      <c r="E303" s="1">
        <v>7</v>
      </c>
      <c r="F303" s="1">
        <v>97.92</v>
      </c>
      <c r="G303" s="1" t="s">
        <v>100</v>
      </c>
      <c r="H303" s="22">
        <v>2019</v>
      </c>
      <c r="I303" s="22" t="s">
        <v>7</v>
      </c>
      <c r="J303" s="22">
        <v>15</v>
      </c>
    </row>
    <row r="304" spans="1:10" x14ac:dyDescent="0.5">
      <c r="B304" s="1"/>
      <c r="C304" s="1"/>
      <c r="E304" s="1"/>
      <c r="F304" s="1"/>
    </row>
    <row r="305" spans="1:10" x14ac:dyDescent="0.5">
      <c r="A305" s="8" t="s">
        <v>3</v>
      </c>
      <c r="B305" s="1">
        <v>6</v>
      </c>
      <c r="C305" s="1">
        <v>97.62</v>
      </c>
      <c r="D305" t="s">
        <v>95</v>
      </c>
      <c r="E305" s="1">
        <v>3</v>
      </c>
      <c r="F305" s="1">
        <v>78.930000000000007</v>
      </c>
      <c r="G305" s="1" t="s">
        <v>51</v>
      </c>
      <c r="H305" s="1">
        <v>2019</v>
      </c>
      <c r="I305" s="1">
        <v>1</v>
      </c>
      <c r="J305" s="1">
        <v>1</v>
      </c>
    </row>
    <row r="306" spans="1:10" x14ac:dyDescent="0.5">
      <c r="A306" s="8" t="s">
        <v>0</v>
      </c>
      <c r="B306" s="1">
        <v>6</v>
      </c>
      <c r="C306" s="1">
        <v>106.13</v>
      </c>
      <c r="D306" t="s">
        <v>91</v>
      </c>
      <c r="E306" s="1">
        <v>1</v>
      </c>
      <c r="F306" s="1">
        <v>93.13</v>
      </c>
      <c r="G306" s="1" t="s">
        <v>51</v>
      </c>
      <c r="H306" s="1">
        <v>2019</v>
      </c>
      <c r="I306" s="1">
        <v>1</v>
      </c>
      <c r="J306" s="1">
        <v>2</v>
      </c>
    </row>
    <row r="307" spans="1:10" x14ac:dyDescent="0.5">
      <c r="A307" s="8" t="s">
        <v>80</v>
      </c>
      <c r="B307" s="1">
        <v>6</v>
      </c>
      <c r="C307" s="1">
        <v>97.57</v>
      </c>
      <c r="D307" t="s">
        <v>73</v>
      </c>
      <c r="E307" s="1">
        <v>3</v>
      </c>
      <c r="F307" s="1">
        <v>93.35</v>
      </c>
      <c r="G307" s="1" t="s">
        <v>51</v>
      </c>
      <c r="H307" s="1">
        <v>2019</v>
      </c>
      <c r="I307" s="1">
        <v>1</v>
      </c>
      <c r="J307" s="1">
        <v>3</v>
      </c>
    </row>
    <row r="308" spans="1:10" x14ac:dyDescent="0.5">
      <c r="A308" s="8" t="s">
        <v>4</v>
      </c>
      <c r="B308" s="1">
        <v>6</v>
      </c>
      <c r="C308" s="1">
        <v>96.67</v>
      </c>
      <c r="D308" t="s">
        <v>89</v>
      </c>
      <c r="E308" s="1">
        <v>0</v>
      </c>
      <c r="F308" s="1">
        <v>79.34</v>
      </c>
      <c r="G308" s="1" t="s">
        <v>51</v>
      </c>
      <c r="H308" s="1">
        <v>2019</v>
      </c>
      <c r="I308" s="1">
        <v>1</v>
      </c>
      <c r="J308" s="1">
        <v>4</v>
      </c>
    </row>
    <row r="309" spans="1:10" x14ac:dyDescent="0.5">
      <c r="A309" s="8" t="s">
        <v>69</v>
      </c>
      <c r="B309" s="1">
        <v>6</v>
      </c>
      <c r="C309" s="1">
        <v>82.24</v>
      </c>
      <c r="D309" t="s">
        <v>61</v>
      </c>
      <c r="E309" s="1">
        <v>4</v>
      </c>
      <c r="F309" s="1">
        <v>83.8</v>
      </c>
      <c r="G309" s="1" t="s">
        <v>51</v>
      </c>
      <c r="H309" s="1">
        <v>2019</v>
      </c>
      <c r="I309" s="1">
        <v>1</v>
      </c>
      <c r="J309" s="1">
        <v>5</v>
      </c>
    </row>
    <row r="310" spans="1:10" x14ac:dyDescent="0.5">
      <c r="A310" s="8" t="s">
        <v>63</v>
      </c>
      <c r="B310" s="1">
        <v>6</v>
      </c>
      <c r="C310" s="1">
        <v>99.6</v>
      </c>
      <c r="D310" s="8" t="s">
        <v>26</v>
      </c>
      <c r="E310" s="1">
        <v>1</v>
      </c>
      <c r="F310" s="1">
        <v>93.25</v>
      </c>
      <c r="G310" s="1" t="s">
        <v>51</v>
      </c>
      <c r="H310" s="1">
        <v>2019</v>
      </c>
      <c r="I310" s="1">
        <v>1</v>
      </c>
      <c r="J310" s="1">
        <v>6</v>
      </c>
    </row>
    <row r="311" spans="1:10" x14ac:dyDescent="0.5">
      <c r="A311" s="8" t="s">
        <v>2</v>
      </c>
      <c r="B311" s="1">
        <v>6</v>
      </c>
      <c r="C311" s="1">
        <v>93.24</v>
      </c>
      <c r="D311" t="s">
        <v>92</v>
      </c>
      <c r="E311" s="1">
        <v>2</v>
      </c>
      <c r="F311" s="1">
        <v>83.49</v>
      </c>
      <c r="G311" s="1" t="s">
        <v>51</v>
      </c>
      <c r="H311" s="1">
        <v>2019</v>
      </c>
      <c r="I311" s="1">
        <v>1</v>
      </c>
      <c r="J311" s="1">
        <v>7</v>
      </c>
    </row>
    <row r="312" spans="1:10" x14ac:dyDescent="0.5">
      <c r="A312" s="8" t="s">
        <v>1</v>
      </c>
      <c r="B312" s="1">
        <v>6</v>
      </c>
      <c r="C312" s="1">
        <v>86.28</v>
      </c>
      <c r="D312" t="s">
        <v>98</v>
      </c>
      <c r="E312" s="1">
        <v>2</v>
      </c>
      <c r="F312" s="1">
        <v>77.13</v>
      </c>
      <c r="G312" s="1" t="s">
        <v>51</v>
      </c>
      <c r="H312" s="1">
        <v>2019</v>
      </c>
      <c r="I312" s="1">
        <v>1</v>
      </c>
      <c r="J312" s="1">
        <v>8</v>
      </c>
    </row>
    <row r="313" spans="1:10" x14ac:dyDescent="0.5">
      <c r="A313" s="8"/>
      <c r="B313" s="1"/>
      <c r="C313" s="1"/>
      <c r="E313" s="1"/>
      <c r="F313" s="1"/>
      <c r="H313" s="1"/>
      <c r="I313" s="1"/>
      <c r="J313" s="1"/>
    </row>
    <row r="314" spans="1:10" x14ac:dyDescent="0.5">
      <c r="A314" s="8" t="s">
        <v>69</v>
      </c>
      <c r="B314" s="1">
        <v>8</v>
      </c>
      <c r="C314" s="1">
        <v>94.91</v>
      </c>
      <c r="D314" s="8" t="s">
        <v>0</v>
      </c>
      <c r="E314" s="1">
        <v>6</v>
      </c>
      <c r="F314" s="1">
        <v>94.4</v>
      </c>
      <c r="G314" s="1" t="s">
        <v>51</v>
      </c>
      <c r="H314" s="1">
        <v>2019</v>
      </c>
      <c r="I314" s="1" t="s">
        <v>5</v>
      </c>
      <c r="J314" s="1">
        <v>9</v>
      </c>
    </row>
    <row r="315" spans="1:10" x14ac:dyDescent="0.5">
      <c r="A315" s="8" t="s">
        <v>2</v>
      </c>
      <c r="B315" s="1">
        <v>8</v>
      </c>
      <c r="C315" s="1">
        <v>100.53</v>
      </c>
      <c r="D315" s="8" t="s">
        <v>4</v>
      </c>
      <c r="E315" s="1">
        <v>6</v>
      </c>
      <c r="F315" s="1">
        <v>95.08</v>
      </c>
      <c r="G315" s="1" t="s">
        <v>51</v>
      </c>
      <c r="H315" s="1">
        <v>2019</v>
      </c>
      <c r="I315" s="1" t="s">
        <v>5</v>
      </c>
      <c r="J315" s="1">
        <v>10</v>
      </c>
    </row>
    <row r="316" spans="1:10" x14ac:dyDescent="0.5">
      <c r="A316" s="8" t="s">
        <v>1</v>
      </c>
      <c r="B316" s="1">
        <v>8</v>
      </c>
      <c r="C316" s="1">
        <v>102.86</v>
      </c>
      <c r="D316" s="8" t="s">
        <v>63</v>
      </c>
      <c r="E316" s="1">
        <v>3</v>
      </c>
      <c r="F316" s="1">
        <v>87.2</v>
      </c>
      <c r="G316" s="1" t="s">
        <v>51</v>
      </c>
      <c r="H316" s="1">
        <v>2019</v>
      </c>
      <c r="I316" s="1" t="s">
        <v>5</v>
      </c>
      <c r="J316" s="1">
        <v>11</v>
      </c>
    </row>
    <row r="317" spans="1:10" x14ac:dyDescent="0.5">
      <c r="A317" s="8" t="s">
        <v>80</v>
      </c>
      <c r="B317" s="1">
        <v>8</v>
      </c>
      <c r="C317" s="1">
        <v>94.74</v>
      </c>
      <c r="D317" s="8" t="s">
        <v>3</v>
      </c>
      <c r="E317" s="1">
        <v>4</v>
      </c>
      <c r="F317" s="1">
        <v>92.44</v>
      </c>
      <c r="G317" s="1" t="s">
        <v>51</v>
      </c>
      <c r="H317" s="1">
        <v>2019</v>
      </c>
      <c r="I317" s="1" t="s">
        <v>5</v>
      </c>
      <c r="J317" s="1">
        <v>12</v>
      </c>
    </row>
    <row r="318" spans="1:10" x14ac:dyDescent="0.5">
      <c r="A318" s="8"/>
      <c r="B318" s="1"/>
      <c r="C318" s="1"/>
      <c r="E318" s="1"/>
      <c r="F318" s="1"/>
      <c r="H318" s="1"/>
      <c r="I318" s="1"/>
      <c r="J318" s="1"/>
    </row>
    <row r="319" spans="1:10" x14ac:dyDescent="0.5">
      <c r="A319" s="8" t="s">
        <v>2</v>
      </c>
      <c r="B319" s="1">
        <v>8</v>
      </c>
      <c r="C319" s="1">
        <v>96.97</v>
      </c>
      <c r="D319" s="8" t="s">
        <v>69</v>
      </c>
      <c r="E319" s="1">
        <v>0</v>
      </c>
      <c r="F319" s="1">
        <v>82.61</v>
      </c>
      <c r="G319" s="1" t="s">
        <v>51</v>
      </c>
      <c r="H319" s="1">
        <v>2019</v>
      </c>
      <c r="I319" s="1" t="s">
        <v>6</v>
      </c>
      <c r="J319" s="1">
        <v>13</v>
      </c>
    </row>
    <row r="320" spans="1:10" x14ac:dyDescent="0.5">
      <c r="A320" s="8" t="s">
        <v>80</v>
      </c>
      <c r="B320" s="1">
        <v>8</v>
      </c>
      <c r="C320" s="1">
        <v>96.25</v>
      </c>
      <c r="D320" s="8" t="s">
        <v>1</v>
      </c>
      <c r="E320" s="1">
        <v>5</v>
      </c>
      <c r="F320" s="1">
        <v>98.25</v>
      </c>
      <c r="G320" s="1" t="s">
        <v>51</v>
      </c>
      <c r="H320" s="1">
        <v>2019</v>
      </c>
      <c r="I320" s="1" t="s">
        <v>6</v>
      </c>
      <c r="J320" s="1">
        <v>14</v>
      </c>
    </row>
    <row r="321" spans="1:10" x14ac:dyDescent="0.5">
      <c r="A321" s="8"/>
      <c r="B321" s="1"/>
      <c r="C321" s="1"/>
      <c r="E321" s="1"/>
      <c r="F321" s="1"/>
      <c r="H321" s="1"/>
    </row>
    <row r="322" spans="1:10" x14ac:dyDescent="0.5">
      <c r="A322" s="8" t="s">
        <v>2</v>
      </c>
      <c r="B322" s="1">
        <v>8</v>
      </c>
      <c r="C322" s="1">
        <v>99</v>
      </c>
      <c r="D322" s="8" t="s">
        <v>80</v>
      </c>
      <c r="E322" s="1">
        <v>3</v>
      </c>
      <c r="F322" s="1">
        <v>100.6</v>
      </c>
      <c r="G322" s="1" t="s">
        <v>51</v>
      </c>
      <c r="H322" s="1">
        <v>2019</v>
      </c>
      <c r="I322" s="1" t="s">
        <v>7</v>
      </c>
      <c r="J322" s="1">
        <v>15</v>
      </c>
    </row>
    <row r="324" spans="1:10" x14ac:dyDescent="0.5">
      <c r="A324" s="8" t="s">
        <v>26</v>
      </c>
      <c r="B324" s="1">
        <v>6</v>
      </c>
      <c r="C324" s="1">
        <v>92.71</v>
      </c>
      <c r="D324" t="s">
        <v>62</v>
      </c>
      <c r="E324" s="1">
        <v>5</v>
      </c>
      <c r="F324" s="1">
        <v>87.71</v>
      </c>
      <c r="G324" s="1" t="s">
        <v>29</v>
      </c>
      <c r="H324" s="1">
        <v>2019</v>
      </c>
      <c r="I324" s="1">
        <v>1</v>
      </c>
      <c r="J324" s="1">
        <v>1</v>
      </c>
    </row>
    <row r="325" spans="1:10" x14ac:dyDescent="0.5">
      <c r="A325" s="8" t="s">
        <v>27</v>
      </c>
      <c r="B325" s="1">
        <v>6</v>
      </c>
      <c r="C325" s="1">
        <v>96.87</v>
      </c>
      <c r="D325" s="8" t="s">
        <v>3</v>
      </c>
      <c r="E325" s="1">
        <v>4</v>
      </c>
      <c r="F325" s="1">
        <v>93.51</v>
      </c>
      <c r="G325" s="1" t="s">
        <v>29</v>
      </c>
      <c r="H325" s="1">
        <v>2019</v>
      </c>
      <c r="I325" s="1">
        <v>1</v>
      </c>
      <c r="J325" s="1">
        <v>2</v>
      </c>
    </row>
    <row r="326" spans="1:10" x14ac:dyDescent="0.5">
      <c r="A326" s="8" t="s">
        <v>80</v>
      </c>
      <c r="B326" s="1">
        <v>6</v>
      </c>
      <c r="C326" s="1">
        <v>95.98</v>
      </c>
      <c r="D326" t="s">
        <v>65</v>
      </c>
      <c r="E326" s="1">
        <v>2</v>
      </c>
      <c r="F326" s="1">
        <v>89.51</v>
      </c>
      <c r="G326" s="1" t="s">
        <v>29</v>
      </c>
      <c r="H326" s="1">
        <v>2019</v>
      </c>
      <c r="I326" s="1">
        <v>1</v>
      </c>
      <c r="J326" s="1">
        <v>3</v>
      </c>
    </row>
    <row r="327" spans="1:10" x14ac:dyDescent="0.5">
      <c r="A327" s="8" t="s">
        <v>1</v>
      </c>
      <c r="B327" s="1">
        <v>6</v>
      </c>
      <c r="C327" s="1">
        <v>99.84</v>
      </c>
      <c r="D327" t="s">
        <v>30</v>
      </c>
      <c r="E327" s="1">
        <v>2</v>
      </c>
      <c r="F327" s="1">
        <v>79.06</v>
      </c>
      <c r="G327" s="1" t="s">
        <v>29</v>
      </c>
      <c r="H327" s="1">
        <v>2019</v>
      </c>
      <c r="I327" s="1">
        <v>1</v>
      </c>
      <c r="J327" s="1">
        <v>4</v>
      </c>
    </row>
    <row r="328" spans="1:10" x14ac:dyDescent="0.5">
      <c r="A328" s="8" t="s">
        <v>4</v>
      </c>
      <c r="B328" s="1">
        <v>6</v>
      </c>
      <c r="C328" s="1">
        <v>84.08</v>
      </c>
      <c r="D328" t="s">
        <v>91</v>
      </c>
      <c r="E328" s="1">
        <v>3</v>
      </c>
      <c r="F328" s="1">
        <v>84.99</v>
      </c>
      <c r="G328" s="1" t="s">
        <v>29</v>
      </c>
      <c r="H328" s="1">
        <v>2019</v>
      </c>
      <c r="I328" s="1">
        <v>1</v>
      </c>
      <c r="J328" s="1">
        <v>5</v>
      </c>
    </row>
    <row r="329" spans="1:10" x14ac:dyDescent="0.5">
      <c r="A329" s="8" t="s">
        <v>69</v>
      </c>
      <c r="B329" s="1">
        <v>6</v>
      </c>
      <c r="C329" s="1">
        <v>94.24</v>
      </c>
      <c r="D329" s="8" t="s">
        <v>63</v>
      </c>
      <c r="E329" s="1">
        <v>1</v>
      </c>
      <c r="F329" s="1">
        <v>82.17</v>
      </c>
      <c r="G329" s="1" t="s">
        <v>29</v>
      </c>
      <c r="H329" s="1">
        <v>2019</v>
      </c>
      <c r="I329" s="1">
        <v>1</v>
      </c>
      <c r="J329" s="1">
        <v>6</v>
      </c>
    </row>
    <row r="330" spans="1:10" x14ac:dyDescent="0.5">
      <c r="A330" s="8" t="s">
        <v>2</v>
      </c>
      <c r="B330" s="1">
        <v>6</v>
      </c>
      <c r="C330" s="1">
        <v>92.09</v>
      </c>
      <c r="D330" t="s">
        <v>73</v>
      </c>
      <c r="E330" s="1">
        <v>5</v>
      </c>
      <c r="F330" s="1">
        <v>88.37</v>
      </c>
      <c r="G330" s="1" t="s">
        <v>29</v>
      </c>
      <c r="H330" s="1">
        <v>2019</v>
      </c>
      <c r="I330" s="1">
        <v>1</v>
      </c>
      <c r="J330" s="1">
        <v>7</v>
      </c>
    </row>
    <row r="331" spans="1:10" x14ac:dyDescent="0.5">
      <c r="A331" s="8" t="s">
        <v>0</v>
      </c>
      <c r="B331" s="1">
        <v>6</v>
      </c>
      <c r="C331" s="1">
        <v>95.49</v>
      </c>
      <c r="D331" t="s">
        <v>49</v>
      </c>
      <c r="E331" s="1">
        <v>5</v>
      </c>
      <c r="F331" s="1">
        <v>90.35</v>
      </c>
      <c r="G331" s="1" t="s">
        <v>29</v>
      </c>
      <c r="H331" s="1">
        <v>2019</v>
      </c>
      <c r="I331" s="1">
        <v>1</v>
      </c>
      <c r="J331" s="1">
        <v>8</v>
      </c>
    </row>
    <row r="332" spans="1:10" x14ac:dyDescent="0.5">
      <c r="A332" s="8"/>
      <c r="B332" s="1"/>
      <c r="C332" s="1"/>
      <c r="E332" s="1"/>
      <c r="F332" s="1"/>
      <c r="G332" s="1"/>
      <c r="H332" s="1"/>
      <c r="I332" s="1"/>
      <c r="J332" s="1"/>
    </row>
    <row r="333" spans="1:10" x14ac:dyDescent="0.5">
      <c r="A333" s="8" t="s">
        <v>26</v>
      </c>
      <c r="B333" s="1">
        <v>8</v>
      </c>
      <c r="C333" s="1">
        <v>93.09</v>
      </c>
      <c r="D333" s="8" t="s">
        <v>69</v>
      </c>
      <c r="E333" s="1">
        <v>4</v>
      </c>
      <c r="F333" s="1">
        <v>90.39</v>
      </c>
      <c r="G333" s="1" t="s">
        <v>29</v>
      </c>
      <c r="H333" s="1">
        <v>2019</v>
      </c>
      <c r="I333" s="1" t="s">
        <v>5</v>
      </c>
      <c r="J333" s="1">
        <v>9</v>
      </c>
    </row>
    <row r="334" spans="1:10" x14ac:dyDescent="0.5">
      <c r="A334" s="8" t="s">
        <v>0</v>
      </c>
      <c r="B334" s="1">
        <v>8</v>
      </c>
      <c r="C334" s="1">
        <v>92.52</v>
      </c>
      <c r="D334" s="8" t="s">
        <v>80</v>
      </c>
      <c r="E334" s="1">
        <v>6</v>
      </c>
      <c r="F334" s="1">
        <v>94.71</v>
      </c>
      <c r="G334" s="1" t="s">
        <v>29</v>
      </c>
      <c r="H334" s="1">
        <v>2019</v>
      </c>
      <c r="I334" s="1" t="s">
        <v>5</v>
      </c>
      <c r="J334" s="1">
        <v>10</v>
      </c>
    </row>
    <row r="335" spans="1:10" x14ac:dyDescent="0.5">
      <c r="A335" s="8" t="s">
        <v>2</v>
      </c>
      <c r="B335" s="1">
        <v>8</v>
      </c>
      <c r="C335" s="1">
        <v>106.33</v>
      </c>
      <c r="D335" s="8" t="s">
        <v>4</v>
      </c>
      <c r="E335" s="1">
        <v>5</v>
      </c>
      <c r="F335" s="1">
        <v>98.1</v>
      </c>
      <c r="G335" s="1" t="s">
        <v>29</v>
      </c>
      <c r="H335" s="1">
        <v>2019</v>
      </c>
      <c r="I335" s="1" t="s">
        <v>5</v>
      </c>
      <c r="J335" s="1">
        <v>11</v>
      </c>
    </row>
    <row r="336" spans="1:10" x14ac:dyDescent="0.5">
      <c r="A336" s="8" t="s">
        <v>1</v>
      </c>
      <c r="B336" s="1">
        <v>8</v>
      </c>
      <c r="C336" s="1">
        <v>96.59</v>
      </c>
      <c r="D336" s="8" t="s">
        <v>27</v>
      </c>
      <c r="E336" s="1">
        <v>3</v>
      </c>
      <c r="F336" s="1">
        <v>96.48</v>
      </c>
      <c r="G336" s="1" t="s">
        <v>29</v>
      </c>
      <c r="H336" s="1">
        <v>2019</v>
      </c>
      <c r="I336" s="1" t="s">
        <v>5</v>
      </c>
      <c r="J336" s="1">
        <v>12</v>
      </c>
    </row>
    <row r="337" spans="1:10" x14ac:dyDescent="0.5">
      <c r="A337" s="8"/>
      <c r="B337" s="1"/>
      <c r="C337" s="1"/>
      <c r="E337" s="1"/>
      <c r="F337" s="1"/>
      <c r="G337" s="1"/>
      <c r="H337" s="1"/>
      <c r="I337" s="1"/>
      <c r="J337" s="1"/>
    </row>
    <row r="338" spans="1:10" x14ac:dyDescent="0.5">
      <c r="A338" s="8" t="s">
        <v>0</v>
      </c>
      <c r="B338" s="1">
        <v>8</v>
      </c>
      <c r="C338" s="1">
        <v>97.41</v>
      </c>
      <c r="D338" s="8" t="s">
        <v>26</v>
      </c>
      <c r="E338" s="1">
        <v>5</v>
      </c>
      <c r="F338" s="1">
        <v>94.11</v>
      </c>
      <c r="G338" s="1" t="s">
        <v>29</v>
      </c>
      <c r="H338" s="1">
        <v>2019</v>
      </c>
      <c r="I338" s="1" t="s">
        <v>6</v>
      </c>
      <c r="J338" s="1">
        <v>13</v>
      </c>
    </row>
    <row r="339" spans="1:10" x14ac:dyDescent="0.5">
      <c r="A339" s="8" t="s">
        <v>2</v>
      </c>
      <c r="B339" s="1">
        <v>8</v>
      </c>
      <c r="C339" s="1">
        <v>96.02</v>
      </c>
      <c r="D339" s="8" t="s">
        <v>1</v>
      </c>
      <c r="E339" s="1">
        <v>3</v>
      </c>
      <c r="F339" s="1">
        <v>93.6</v>
      </c>
      <c r="G339" s="1" t="s">
        <v>29</v>
      </c>
      <c r="H339" s="1">
        <v>2019</v>
      </c>
      <c r="I339" s="1" t="s">
        <v>6</v>
      </c>
      <c r="J339" s="1">
        <v>14</v>
      </c>
    </row>
    <row r="340" spans="1:10" x14ac:dyDescent="0.5">
      <c r="A340" s="8"/>
      <c r="B340" s="1"/>
      <c r="C340" s="1"/>
      <c r="E340" s="1"/>
      <c r="F340" s="1"/>
      <c r="G340" s="1"/>
      <c r="H340" s="1"/>
    </row>
    <row r="341" spans="1:10" x14ac:dyDescent="0.5">
      <c r="A341" s="8" t="s">
        <v>2</v>
      </c>
      <c r="B341" s="1">
        <v>8</v>
      </c>
      <c r="C341" s="1">
        <v>97.41</v>
      </c>
      <c r="D341" s="8" t="s">
        <v>0</v>
      </c>
      <c r="E341" s="1">
        <v>1</v>
      </c>
      <c r="F341" s="1">
        <v>91.18</v>
      </c>
      <c r="G341" s="1" t="s">
        <v>29</v>
      </c>
      <c r="H341" s="1">
        <v>2019</v>
      </c>
      <c r="I341" s="1" t="s">
        <v>7</v>
      </c>
      <c r="J341" s="1">
        <v>15</v>
      </c>
    </row>
    <row r="342" spans="1:10" x14ac:dyDescent="0.5">
      <c r="C342" s="1"/>
      <c r="D342" s="1"/>
      <c r="G342" s="1"/>
      <c r="H34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Player Stats</vt:lpstr>
      <vt:lpstr>Entrants</vt:lpstr>
      <vt:lpstr>Venue</vt:lpstr>
      <vt:lpstr>Venue Stats</vt:lpstr>
      <vt:lpstr>Overall</vt:lpstr>
      <vt:lpstr>Head to Head</vt:lpstr>
      <vt:lpstr>Top 5</vt:lpstr>
      <vt:lpstr>Results by Year</vt:lpstr>
    </vt:vector>
  </TitlesOfParts>
  <Company>Inaburra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Jones</dc:creator>
  <cp:lastModifiedBy>Stuart Jones</cp:lastModifiedBy>
  <cp:lastPrinted>2021-07-03T23:24:20Z</cp:lastPrinted>
  <dcterms:created xsi:type="dcterms:W3CDTF">2019-03-26T03:24:45Z</dcterms:created>
  <dcterms:modified xsi:type="dcterms:W3CDTF">2021-07-05T03:44:26Z</dcterms:modified>
</cp:coreProperties>
</file>