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esS\Desktop\WSD 2022\Brisbane 2022\"/>
    </mc:Choice>
  </mc:AlternateContent>
  <bookViews>
    <workbookView xWindow="0" yWindow="0" windowWidth="8000" windowHeight="3000" activeTab="4"/>
  </bookViews>
  <sheets>
    <sheet name="Player Stats" sheetId="3" r:id="rId1"/>
    <sheet name="Entrants" sheetId="7" r:id="rId2"/>
    <sheet name="Venue" sheetId="2" r:id="rId3"/>
    <sheet name="Venue Stats" sheetId="5" r:id="rId4"/>
    <sheet name="Overall" sheetId="4" r:id="rId5"/>
    <sheet name="Head to Head" sheetId="6" r:id="rId6"/>
    <sheet name="Top 5" sheetId="8" r:id="rId7"/>
    <sheet name="Results by Year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  <c r="O4" i="2"/>
  <c r="M4" i="2"/>
  <c r="K4" i="2"/>
  <c r="I4" i="2"/>
  <c r="G4" i="2"/>
  <c r="E4" i="2"/>
  <c r="O3" i="2"/>
  <c r="M3" i="2"/>
  <c r="M2" i="2" s="1"/>
  <c r="K3" i="2"/>
  <c r="I3" i="2"/>
  <c r="I2" i="2" s="1"/>
  <c r="G3" i="2"/>
  <c r="E3" i="2"/>
  <c r="E2" i="2" s="1"/>
  <c r="O2" i="2"/>
  <c r="N2" i="2"/>
  <c r="L2" i="2"/>
  <c r="K2" i="2"/>
  <c r="J2" i="2"/>
  <c r="H2" i="2"/>
  <c r="G2" i="2"/>
  <c r="F2" i="2"/>
  <c r="D2" i="2"/>
  <c r="C2" i="2"/>
  <c r="B2" i="2"/>
  <c r="C25" i="7" l="1"/>
  <c r="K16" i="7"/>
  <c r="G12" i="7"/>
  <c r="BD3" i="5" l="1"/>
  <c r="AT5" i="5"/>
  <c r="AJ9" i="5"/>
  <c r="Z17" i="5"/>
  <c r="F61" i="5"/>
  <c r="M33" i="5"/>
  <c r="P33" i="5"/>
  <c r="C61" i="5"/>
  <c r="V25" i="3" l="1"/>
  <c r="U25" i="3"/>
  <c r="D25" i="3"/>
  <c r="E25" i="3"/>
  <c r="G25" i="3"/>
  <c r="H25" i="3"/>
  <c r="I25" i="3"/>
  <c r="C25" i="3"/>
  <c r="AZ3" i="4" l="1"/>
  <c r="BA3" i="4"/>
  <c r="AZ4" i="4"/>
  <c r="BA4" i="4"/>
  <c r="AZ5" i="4"/>
  <c r="BA5" i="4"/>
  <c r="AO2" i="4"/>
  <c r="AO20" i="4" s="1"/>
  <c r="AO3" i="4"/>
  <c r="AO4" i="4"/>
  <c r="AO5" i="4"/>
  <c r="BG19" i="4"/>
  <c r="BF19" i="4"/>
  <c r="BE19" i="4"/>
  <c r="BD19" i="4"/>
  <c r="BC19" i="4"/>
  <c r="AU19" i="4"/>
  <c r="AT19" i="4"/>
  <c r="AR19" i="4"/>
  <c r="AQ19" i="4"/>
  <c r="AO19" i="4"/>
  <c r="BG18" i="4"/>
  <c r="BF18" i="4"/>
  <c r="BE18" i="4"/>
  <c r="BD18" i="4"/>
  <c r="BC18" i="4"/>
  <c r="AU18" i="4"/>
  <c r="AT18" i="4"/>
  <c r="AR18" i="4"/>
  <c r="AQ18" i="4"/>
  <c r="AO18" i="4"/>
  <c r="BG17" i="4"/>
  <c r="BF17" i="4"/>
  <c r="BE17" i="4"/>
  <c r="BD17" i="4"/>
  <c r="BC17" i="4"/>
  <c r="AU17" i="4"/>
  <c r="AT17" i="4"/>
  <c r="AR17" i="4"/>
  <c r="AQ17" i="4"/>
  <c r="AO17" i="4"/>
  <c r="BG16" i="4"/>
  <c r="BF16" i="4"/>
  <c r="BE16" i="4"/>
  <c r="BD16" i="4"/>
  <c r="BC16" i="4"/>
  <c r="AU16" i="4"/>
  <c r="AT16" i="4"/>
  <c r="AR16" i="4"/>
  <c r="AQ16" i="4"/>
  <c r="AO16" i="4"/>
  <c r="BG15" i="4"/>
  <c r="BF15" i="4"/>
  <c r="BE15" i="4"/>
  <c r="BD15" i="4"/>
  <c r="BC15" i="4"/>
  <c r="AU15" i="4"/>
  <c r="AT15" i="4"/>
  <c r="AR15" i="4"/>
  <c r="AQ15" i="4"/>
  <c r="AO15" i="4"/>
  <c r="BG14" i="4"/>
  <c r="BF14" i="4"/>
  <c r="BE14" i="4"/>
  <c r="BD14" i="4"/>
  <c r="BC14" i="4"/>
  <c r="AU14" i="4"/>
  <c r="AT14" i="4"/>
  <c r="AR14" i="4"/>
  <c r="AQ14" i="4"/>
  <c r="AO14" i="4"/>
  <c r="BG13" i="4"/>
  <c r="BF13" i="4"/>
  <c r="BE13" i="4"/>
  <c r="BD13" i="4"/>
  <c r="BC13" i="4"/>
  <c r="AU13" i="4"/>
  <c r="AT13" i="4"/>
  <c r="AR13" i="4"/>
  <c r="AQ13" i="4"/>
  <c r="AO13" i="4"/>
  <c r="BG12" i="4"/>
  <c r="BF12" i="4"/>
  <c r="BE12" i="4"/>
  <c r="BD12" i="4"/>
  <c r="BC12" i="4"/>
  <c r="AU12" i="4"/>
  <c r="AT12" i="4"/>
  <c r="AR12" i="4"/>
  <c r="AQ12" i="4"/>
  <c r="AO12" i="4"/>
  <c r="BG11" i="4"/>
  <c r="BF11" i="4"/>
  <c r="BE11" i="4"/>
  <c r="BD11" i="4"/>
  <c r="BC11" i="4"/>
  <c r="AU11" i="4"/>
  <c r="AT11" i="4"/>
  <c r="AR11" i="4"/>
  <c r="AQ11" i="4"/>
  <c r="AO11" i="4"/>
  <c r="BG10" i="4"/>
  <c r="BF10" i="4"/>
  <c r="BE10" i="4"/>
  <c r="BD10" i="4"/>
  <c r="BC10" i="4"/>
  <c r="AU10" i="4"/>
  <c r="AT10" i="4"/>
  <c r="AR10" i="4"/>
  <c r="AQ10" i="4"/>
  <c r="AO10" i="4"/>
  <c r="BG9" i="4"/>
  <c r="BF9" i="4"/>
  <c r="BE9" i="4"/>
  <c r="BD9" i="4"/>
  <c r="BC9" i="4"/>
  <c r="AU9" i="4"/>
  <c r="AT9" i="4"/>
  <c r="AR9" i="4"/>
  <c r="AQ9" i="4"/>
  <c r="AO9" i="4"/>
  <c r="BG8" i="4"/>
  <c r="BF8" i="4"/>
  <c r="BE8" i="4"/>
  <c r="BD8" i="4"/>
  <c r="BC8" i="4"/>
  <c r="AU8" i="4"/>
  <c r="AT8" i="4"/>
  <c r="AR8" i="4"/>
  <c r="AQ8" i="4"/>
  <c r="AO8" i="4"/>
  <c r="BG7" i="4"/>
  <c r="BF7" i="4"/>
  <c r="BE7" i="4"/>
  <c r="BD7" i="4"/>
  <c r="BC7" i="4"/>
  <c r="AU7" i="4"/>
  <c r="AT7" i="4"/>
  <c r="AR7" i="4"/>
  <c r="AQ7" i="4"/>
  <c r="AO7" i="4"/>
  <c r="BG6" i="4"/>
  <c r="BF6" i="4"/>
  <c r="BE6" i="4"/>
  <c r="BD6" i="4"/>
  <c r="BC6" i="4"/>
  <c r="AU6" i="4"/>
  <c r="AT6" i="4"/>
  <c r="AR6" i="4"/>
  <c r="AQ6" i="4"/>
  <c r="AO6" i="4"/>
  <c r="BG5" i="4"/>
  <c r="BF5" i="4"/>
  <c r="BE5" i="4"/>
  <c r="BD5" i="4"/>
  <c r="BC5" i="4"/>
  <c r="AU5" i="4"/>
  <c r="AT5" i="4"/>
  <c r="AR5" i="4"/>
  <c r="AQ5" i="4"/>
  <c r="BG4" i="4"/>
  <c r="BF4" i="4"/>
  <c r="BE4" i="4"/>
  <c r="BD4" i="4"/>
  <c r="BC4" i="4"/>
  <c r="AU4" i="4"/>
  <c r="AT4" i="4"/>
  <c r="AR4" i="4"/>
  <c r="AQ4" i="4"/>
  <c r="BG3" i="4"/>
  <c r="BF3" i="4"/>
  <c r="BE3" i="4"/>
  <c r="BD3" i="4"/>
  <c r="BC3" i="4"/>
  <c r="AU3" i="4"/>
  <c r="AT3" i="4"/>
  <c r="AR3" i="4"/>
  <c r="AQ3" i="4"/>
  <c r="BG2" i="4"/>
  <c r="BF2" i="4"/>
  <c r="BE2" i="4"/>
  <c r="BD2" i="4"/>
  <c r="BC2" i="4"/>
  <c r="BA2" i="4"/>
  <c r="AZ2" i="4"/>
  <c r="AU2" i="4"/>
  <c r="AT2" i="4"/>
  <c r="AR2" i="4"/>
  <c r="AQ2" i="4"/>
  <c r="AV9" i="4" l="1"/>
  <c r="AP10" i="4"/>
  <c r="AV11" i="4"/>
  <c r="AV13" i="4"/>
  <c r="AP14" i="4"/>
  <c r="AV15" i="4"/>
  <c r="AV17" i="4"/>
  <c r="AP18" i="4"/>
  <c r="AV19" i="4"/>
  <c r="AP7" i="4"/>
  <c r="AP11" i="4"/>
  <c r="AV16" i="4"/>
  <c r="AP17" i="4"/>
  <c r="AP19" i="4"/>
  <c r="AV7" i="4"/>
  <c r="AV10" i="4"/>
  <c r="AV14" i="4"/>
  <c r="AP2" i="4"/>
  <c r="AV6" i="4"/>
  <c r="AV8" i="4"/>
  <c r="AV18" i="4"/>
  <c r="AP6" i="4"/>
  <c r="AV12" i="4"/>
  <c r="AP13" i="4"/>
  <c r="AP15" i="4"/>
  <c r="AZ20" i="4"/>
  <c r="AR20" i="4"/>
  <c r="AP4" i="4"/>
  <c r="AP9" i="4"/>
  <c r="BA20" i="4"/>
  <c r="AV3" i="4"/>
  <c r="AP8" i="4"/>
  <c r="AP12" i="4"/>
  <c r="AP16" i="4"/>
  <c r="AV4" i="4"/>
  <c r="AV5" i="4"/>
  <c r="AT20" i="4"/>
  <c r="AU20" i="4"/>
  <c r="AP3" i="4"/>
  <c r="AP5" i="4"/>
  <c r="AV2" i="4"/>
  <c r="AQ20" i="4"/>
  <c r="BB20" i="4" l="1"/>
  <c r="AV20" i="4"/>
  <c r="AP20" i="4"/>
  <c r="AW20" i="4" s="1"/>
  <c r="AS20" i="4" l="1"/>
  <c r="AX20" i="4"/>
  <c r="AY20" i="4" s="1"/>
  <c r="E61" i="4" l="1"/>
  <c r="B61" i="4"/>
  <c r="BA3" i="5" l="1"/>
  <c r="AQ5" i="5"/>
  <c r="AG9" i="5"/>
  <c r="W17" i="5"/>
</calcChain>
</file>

<file path=xl/sharedStrings.xml><?xml version="1.0" encoding="utf-8"?>
<sst xmlns="http://schemas.openxmlformats.org/spreadsheetml/2006/main" count="1495" uniqueCount="92">
  <si>
    <t>Raymond Smith</t>
  </si>
  <si>
    <t>Michael Smith</t>
  </si>
  <si>
    <t>GG Mathers</t>
  </si>
  <si>
    <t>Raymond van Barneveld</t>
  </si>
  <si>
    <t>Kyle Anderson</t>
  </si>
  <si>
    <t>Barry Gardner</t>
  </si>
  <si>
    <t>Peter Wright</t>
  </si>
  <si>
    <t>Justin Thompson</t>
  </si>
  <si>
    <t>Rob Cross</t>
  </si>
  <si>
    <t>Tim Pusey</t>
  </si>
  <si>
    <t>Michael van Gerwen</t>
  </si>
  <si>
    <t>Mark Cleaver</t>
  </si>
  <si>
    <t>Corey Cadby</t>
  </si>
  <si>
    <t>Simon Whitlock</t>
  </si>
  <si>
    <t>Gary Anderson</t>
  </si>
  <si>
    <t>Damon Heta</t>
  </si>
  <si>
    <t>qf</t>
  </si>
  <si>
    <t>sf</t>
  </si>
  <si>
    <t>f</t>
  </si>
  <si>
    <t>Brisbane</t>
  </si>
  <si>
    <t>Name</t>
  </si>
  <si>
    <t>Pld</t>
  </si>
  <si>
    <t>W</t>
  </si>
  <si>
    <t>L</t>
  </si>
  <si>
    <t>F Avg</t>
  </si>
  <si>
    <t>Avg Legs Diff</t>
  </si>
  <si>
    <t>High F</t>
  </si>
  <si>
    <t>Low F</t>
  </si>
  <si>
    <t>High A</t>
  </si>
  <si>
    <t>Low A</t>
  </si>
  <si>
    <t>Total</t>
  </si>
  <si>
    <t>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</si>
  <si>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</si>
  <si>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</si>
  <si>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</si>
  <si>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</si>
  <si>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</si>
  <si>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</si>
  <si>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>F*1</t>
  </si>
  <si>
    <t>Haupai Puha</t>
  </si>
  <si>
    <t>Daryl Gurney</t>
  </si>
  <si>
    <t>Koha Kokiri</t>
  </si>
  <si>
    <t>James Wade</t>
  </si>
  <si>
    <t>Brendon McCausland</t>
  </si>
  <si>
    <t>James Bailey</t>
  </si>
  <si>
    <t>Ben Robb</t>
  </si>
  <si>
    <t>F*2</t>
  </si>
  <si>
    <t>Champ</t>
  </si>
  <si>
    <t>F</t>
  </si>
  <si>
    <t>A</t>
  </si>
  <si>
    <t>Diff</t>
  </si>
  <si>
    <t>A Avg</t>
  </si>
  <si>
    <t>Results</t>
  </si>
  <si>
    <t>Copied Out</t>
  </si>
  <si>
    <t>W per Pld %</t>
  </si>
  <si>
    <t>F Legs Avg</t>
  </si>
  <si>
    <t>Agst Legs Avg</t>
  </si>
  <si>
    <t>Diff in Avg</t>
  </si>
  <si>
    <t>Highest Round</t>
  </si>
  <si>
    <t>Champs</t>
  </si>
  <si>
    <t>2 Bris Events</t>
  </si>
  <si>
    <t>Overall</t>
  </si>
  <si>
    <t>Bris 2 events</t>
  </si>
  <si>
    <t>TFJM</t>
  </si>
  <si>
    <t>c</t>
  </si>
  <si>
    <t xml:space="preserve"> </t>
  </si>
  <si>
    <t>Location</t>
  </si>
  <si>
    <t>Number</t>
  </si>
  <si>
    <t>Year 1</t>
  </si>
  <si>
    <t>Year 2</t>
  </si>
  <si>
    <t xml:space="preserve">Location </t>
  </si>
  <si>
    <t>Year</t>
  </si>
  <si>
    <t>Rank</t>
  </si>
  <si>
    <t>Total Entrants</t>
  </si>
  <si>
    <t>Total Events</t>
  </si>
  <si>
    <t>PDC Side</t>
  </si>
  <si>
    <t>Aus / NZ Side</t>
  </si>
  <si>
    <t>10 entrants</t>
  </si>
  <si>
    <t>14 entrants</t>
  </si>
  <si>
    <t>23 entrants</t>
  </si>
  <si>
    <t>Top 5 Champions</t>
  </si>
  <si>
    <t>Top 5 Finalists</t>
  </si>
  <si>
    <t>Top 5 Played</t>
  </si>
  <si>
    <t>Top 5 Wins</t>
  </si>
  <si>
    <t>Top 5 Averages</t>
  </si>
  <si>
    <t>Top 5 Matches Without A Win</t>
  </si>
  <si>
    <t>Bottom 5 Averages</t>
  </si>
  <si>
    <t>Event Order</t>
  </si>
  <si>
    <t>BCEC</t>
  </si>
  <si>
    <t>#</t>
  </si>
  <si>
    <t>Michael Van Gerwen</t>
  </si>
  <si>
    <t>Brisbane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</si>
</sst>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Border="1"/>
    <xf numFmtId="0" fontId="2" fillId="0" borderId="1" xfId="0" applyFont="1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/>
  </sheetViews>
  <sheetFormatPr defaultRowHeight="14.35" x14ac:dyDescent="0.5"/>
  <cols>
    <col min="1" max="1" width="5.5859375" customWidth="1"/>
    <col min="2" max="2" width="22.76171875" customWidth="1"/>
    <col min="8" max="21" width="8.9375" style="1"/>
  </cols>
  <sheetData>
    <row r="1" spans="1:22" s="1" customFormat="1" ht="36" customHeight="1" x14ac:dyDescent="0.5">
      <c r="A1" s="8" t="s">
        <v>63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54</v>
      </c>
      <c r="G1" s="3" t="s">
        <v>48</v>
      </c>
      <c r="H1" s="3" t="s">
        <v>49</v>
      </c>
      <c r="I1" s="3" t="s">
        <v>50</v>
      </c>
      <c r="J1" s="3" t="s">
        <v>55</v>
      </c>
      <c r="K1" s="3" t="s">
        <v>56</v>
      </c>
      <c r="L1" s="3" t="s">
        <v>25</v>
      </c>
      <c r="M1" s="3" t="s">
        <v>24</v>
      </c>
      <c r="N1" s="3" t="s">
        <v>51</v>
      </c>
      <c r="O1" s="3" t="s">
        <v>57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58</v>
      </c>
      <c r="U1" s="3" t="s">
        <v>59</v>
      </c>
      <c r="V1" s="13" t="s">
        <v>60</v>
      </c>
    </row>
    <row r="2" spans="1:22" ht="17" customHeight="1" x14ac:dyDescent="0.5">
      <c r="A2" s="9">
        <v>1</v>
      </c>
      <c r="B2" s="16" t="s">
        <v>8</v>
      </c>
      <c r="C2" s="9">
        <v>8</v>
      </c>
      <c r="D2" s="9">
        <v>7</v>
      </c>
      <c r="E2" s="9">
        <v>1</v>
      </c>
      <c r="F2" s="10">
        <v>87.5</v>
      </c>
      <c r="G2" s="10">
        <v>67</v>
      </c>
      <c r="H2" s="10">
        <v>39</v>
      </c>
      <c r="I2" s="9">
        <v>28</v>
      </c>
      <c r="J2" s="11">
        <v>8375</v>
      </c>
      <c r="K2" s="9">
        <v>4.875</v>
      </c>
      <c r="L2" s="9">
        <v>3.5</v>
      </c>
      <c r="M2" s="9">
        <v>99.567499999999995</v>
      </c>
      <c r="N2" s="9">
        <v>94.827500000000001</v>
      </c>
      <c r="O2" s="9">
        <v>4.74</v>
      </c>
      <c r="P2" s="9">
        <v>105.3</v>
      </c>
      <c r="Q2" s="9">
        <v>95.73</v>
      </c>
      <c r="R2" s="9">
        <v>101.04</v>
      </c>
      <c r="S2" s="9">
        <v>87.5</v>
      </c>
      <c r="T2" s="9" t="s">
        <v>46</v>
      </c>
      <c r="U2" s="9">
        <v>1</v>
      </c>
      <c r="V2" s="9">
        <v>2</v>
      </c>
    </row>
    <row r="3" spans="1:22" ht="17" customHeight="1" x14ac:dyDescent="0.5">
      <c r="A3" s="9">
        <v>2</v>
      </c>
      <c r="B3" s="16" t="s">
        <v>15</v>
      </c>
      <c r="C3" s="9">
        <v>5</v>
      </c>
      <c r="D3" s="9">
        <v>4</v>
      </c>
      <c r="E3" s="9">
        <v>1</v>
      </c>
      <c r="F3" s="10">
        <v>80</v>
      </c>
      <c r="G3" s="10">
        <v>35</v>
      </c>
      <c r="H3" s="10">
        <v>30</v>
      </c>
      <c r="I3" s="9">
        <v>5</v>
      </c>
      <c r="J3" s="9">
        <v>7</v>
      </c>
      <c r="K3" s="9">
        <v>6</v>
      </c>
      <c r="L3" s="9">
        <v>1</v>
      </c>
      <c r="M3" s="9">
        <v>92.09</v>
      </c>
      <c r="N3" s="9">
        <v>93.488</v>
      </c>
      <c r="O3" s="11">
        <v>-1398</v>
      </c>
      <c r="P3" s="9">
        <v>95.86</v>
      </c>
      <c r="Q3" s="9">
        <v>86.98</v>
      </c>
      <c r="R3" s="9">
        <v>97.92</v>
      </c>
      <c r="S3" s="9">
        <v>91.94</v>
      </c>
      <c r="T3" s="9" t="s">
        <v>38</v>
      </c>
      <c r="U3" s="9">
        <v>1</v>
      </c>
      <c r="V3" s="9">
        <v>2</v>
      </c>
    </row>
    <row r="4" spans="1:22" ht="17" customHeight="1" x14ac:dyDescent="0.5">
      <c r="A4" s="9">
        <v>3</v>
      </c>
      <c r="B4" s="16" t="s">
        <v>10</v>
      </c>
      <c r="C4" s="9">
        <v>6</v>
      </c>
      <c r="D4" s="9">
        <v>4</v>
      </c>
      <c r="E4" s="9">
        <v>2</v>
      </c>
      <c r="F4" s="10">
        <v>66.667000000000002</v>
      </c>
      <c r="G4" s="10">
        <v>44</v>
      </c>
      <c r="H4" s="10">
        <v>33</v>
      </c>
      <c r="I4" s="9">
        <v>11</v>
      </c>
      <c r="J4" s="9">
        <v>7.3330000000000002</v>
      </c>
      <c r="K4" s="9">
        <v>5.5</v>
      </c>
      <c r="L4" s="9">
        <v>1.833</v>
      </c>
      <c r="M4" s="9">
        <v>97.628299999999996</v>
      </c>
      <c r="N4" s="9">
        <v>91.55</v>
      </c>
      <c r="O4" s="9">
        <v>6.0782999999999996</v>
      </c>
      <c r="P4" s="9">
        <v>99.15</v>
      </c>
      <c r="Q4" s="9">
        <v>96.81</v>
      </c>
      <c r="R4" s="9">
        <v>103.81</v>
      </c>
      <c r="S4" s="9">
        <v>79.290000000000006</v>
      </c>
      <c r="T4" s="9" t="s">
        <v>38</v>
      </c>
      <c r="U4" s="9">
        <v>0</v>
      </c>
      <c r="V4" s="9">
        <v>2</v>
      </c>
    </row>
    <row r="5" spans="1:22" ht="17" customHeight="1" x14ac:dyDescent="0.5">
      <c r="A5" s="9">
        <v>4</v>
      </c>
      <c r="B5" s="16" t="s">
        <v>40</v>
      </c>
      <c r="C5" s="10">
        <v>3</v>
      </c>
      <c r="D5" s="10">
        <v>2</v>
      </c>
      <c r="E5" s="10">
        <v>1</v>
      </c>
      <c r="F5" s="10">
        <v>66.667000000000002</v>
      </c>
      <c r="G5" s="10">
        <v>16</v>
      </c>
      <c r="H5" s="10">
        <v>17</v>
      </c>
      <c r="I5" s="9">
        <v>-1</v>
      </c>
      <c r="J5" s="9">
        <v>5.3330000000000002</v>
      </c>
      <c r="K5" s="9">
        <v>5.6669999999999998</v>
      </c>
      <c r="L5" s="9">
        <v>-0.33400000000000002</v>
      </c>
      <c r="M5" s="9">
        <v>95.81</v>
      </c>
      <c r="N5" s="9">
        <v>96.733000000000004</v>
      </c>
      <c r="O5" s="9">
        <v>-0.92300000000000004</v>
      </c>
      <c r="P5" s="9">
        <v>96.83</v>
      </c>
      <c r="Q5" s="9">
        <v>95.07</v>
      </c>
      <c r="R5" s="9">
        <v>105.3</v>
      </c>
      <c r="S5" s="9">
        <v>86.96</v>
      </c>
      <c r="T5" s="9" t="s">
        <v>17</v>
      </c>
      <c r="U5" s="9">
        <v>0</v>
      </c>
      <c r="V5" s="9">
        <v>1</v>
      </c>
    </row>
    <row r="6" spans="1:22" ht="17" customHeight="1" x14ac:dyDescent="0.5">
      <c r="A6" s="9">
        <v>5</v>
      </c>
      <c r="B6" s="17" t="s">
        <v>3</v>
      </c>
      <c r="C6" s="9">
        <v>5</v>
      </c>
      <c r="D6" s="9">
        <v>3</v>
      </c>
      <c r="E6" s="9">
        <v>2</v>
      </c>
      <c r="F6" s="10">
        <v>60</v>
      </c>
      <c r="G6" s="10">
        <v>35</v>
      </c>
      <c r="H6" s="10">
        <v>30</v>
      </c>
      <c r="I6" s="9">
        <v>5</v>
      </c>
      <c r="J6" s="9">
        <v>7</v>
      </c>
      <c r="K6" s="9">
        <v>6</v>
      </c>
      <c r="L6" s="9">
        <v>1</v>
      </c>
      <c r="M6" s="9">
        <v>92.983999999999995</v>
      </c>
      <c r="N6" s="9">
        <v>89.802000000000007</v>
      </c>
      <c r="O6" s="9">
        <v>3.1819999999999999</v>
      </c>
      <c r="P6" s="9">
        <v>96.71</v>
      </c>
      <c r="Q6" s="9">
        <v>90.16</v>
      </c>
      <c r="R6" s="9">
        <v>96.81</v>
      </c>
      <c r="S6" s="9">
        <v>75.349999999999994</v>
      </c>
      <c r="T6" s="9" t="s">
        <v>17</v>
      </c>
      <c r="U6" s="9">
        <v>0</v>
      </c>
      <c r="V6" s="9">
        <v>2</v>
      </c>
    </row>
    <row r="7" spans="1:22" ht="17" customHeight="1" x14ac:dyDescent="0.5">
      <c r="A7" s="9">
        <v>6</v>
      </c>
      <c r="B7" s="16" t="s">
        <v>6</v>
      </c>
      <c r="C7" s="9">
        <v>4</v>
      </c>
      <c r="D7" s="9">
        <v>2</v>
      </c>
      <c r="E7" s="9">
        <v>2</v>
      </c>
      <c r="F7" s="10">
        <v>50</v>
      </c>
      <c r="G7" s="10">
        <v>29</v>
      </c>
      <c r="H7" s="10">
        <v>23</v>
      </c>
      <c r="I7" s="9">
        <v>6</v>
      </c>
      <c r="J7" s="9">
        <v>7.25</v>
      </c>
      <c r="K7" s="9">
        <v>5.75</v>
      </c>
      <c r="L7" s="9">
        <v>1.5</v>
      </c>
      <c r="M7" s="9">
        <v>98.54</v>
      </c>
      <c r="N7" s="9">
        <v>89.857500000000002</v>
      </c>
      <c r="O7" s="9">
        <v>8.6824999999999992</v>
      </c>
      <c r="P7" s="9">
        <v>101.91</v>
      </c>
      <c r="Q7" s="9">
        <v>90.84</v>
      </c>
      <c r="R7" s="9">
        <v>95.79</v>
      </c>
      <c r="S7" s="9">
        <v>86.03</v>
      </c>
      <c r="T7" s="9" t="s">
        <v>16</v>
      </c>
      <c r="U7" s="9">
        <v>0</v>
      </c>
      <c r="V7" s="9">
        <v>2</v>
      </c>
    </row>
    <row r="8" spans="1:22" ht="17" customHeight="1" x14ac:dyDescent="0.5">
      <c r="A8" s="9">
        <v>7</v>
      </c>
      <c r="B8" s="16" t="s">
        <v>14</v>
      </c>
      <c r="C8" s="12">
        <v>4</v>
      </c>
      <c r="D8" s="12">
        <v>2</v>
      </c>
      <c r="E8" s="12">
        <v>2</v>
      </c>
      <c r="F8" s="12">
        <v>50</v>
      </c>
      <c r="G8" s="12">
        <v>26</v>
      </c>
      <c r="H8" s="12">
        <v>24</v>
      </c>
      <c r="I8" s="12">
        <v>2</v>
      </c>
      <c r="J8" s="12">
        <v>6.5</v>
      </c>
      <c r="K8" s="12">
        <v>6</v>
      </c>
      <c r="L8" s="12">
        <v>0.5</v>
      </c>
      <c r="M8" s="12">
        <v>96.165000000000006</v>
      </c>
      <c r="N8" s="12">
        <v>91.967500000000001</v>
      </c>
      <c r="O8" s="12">
        <v>4.1974999999999998</v>
      </c>
      <c r="P8" s="12">
        <v>101.58</v>
      </c>
      <c r="Q8" s="12">
        <v>91.86</v>
      </c>
      <c r="R8" s="12">
        <v>94.6</v>
      </c>
      <c r="S8" s="12">
        <v>87.15</v>
      </c>
      <c r="T8" s="12" t="s">
        <v>16</v>
      </c>
      <c r="U8" s="12">
        <v>0</v>
      </c>
      <c r="V8" s="9">
        <v>2</v>
      </c>
    </row>
    <row r="9" spans="1:22" ht="17" customHeight="1" x14ac:dyDescent="0.5">
      <c r="A9" s="9">
        <v>8</v>
      </c>
      <c r="B9" s="16" t="s">
        <v>13</v>
      </c>
      <c r="C9" s="9">
        <v>4</v>
      </c>
      <c r="D9" s="9">
        <v>2</v>
      </c>
      <c r="E9" s="9">
        <v>2</v>
      </c>
      <c r="F9" s="10">
        <v>50</v>
      </c>
      <c r="G9" s="10">
        <v>25</v>
      </c>
      <c r="H9" s="10">
        <v>15</v>
      </c>
      <c r="I9" s="9">
        <v>10</v>
      </c>
      <c r="J9" s="9">
        <v>6.25</v>
      </c>
      <c r="K9" s="9">
        <v>3.75</v>
      </c>
      <c r="L9" s="9">
        <v>2.5</v>
      </c>
      <c r="M9" s="9">
        <v>93.532499999999999</v>
      </c>
      <c r="N9" s="9">
        <v>84.995000000000005</v>
      </c>
      <c r="O9" s="9">
        <v>8.5374999999999996</v>
      </c>
      <c r="P9" s="9">
        <v>101.9</v>
      </c>
      <c r="Q9" s="9">
        <v>87.58</v>
      </c>
      <c r="R9" s="9">
        <v>96.2</v>
      </c>
      <c r="S9" s="9">
        <v>74.87</v>
      </c>
      <c r="T9" s="9" t="s">
        <v>16</v>
      </c>
      <c r="U9" s="9">
        <v>0</v>
      </c>
      <c r="V9" s="9">
        <v>2</v>
      </c>
    </row>
    <row r="10" spans="1:22" ht="17" customHeight="1" x14ac:dyDescent="0.5">
      <c r="A10" s="9">
        <v>9</v>
      </c>
      <c r="B10" s="16" t="s">
        <v>0</v>
      </c>
      <c r="C10" s="9">
        <v>2</v>
      </c>
      <c r="D10" s="9">
        <v>1</v>
      </c>
      <c r="E10" s="9">
        <v>1</v>
      </c>
      <c r="F10" s="9">
        <v>50</v>
      </c>
      <c r="G10" s="9">
        <v>10</v>
      </c>
      <c r="H10" s="9">
        <v>11</v>
      </c>
      <c r="I10" s="9">
        <v>-1</v>
      </c>
      <c r="J10" s="9">
        <v>5.5</v>
      </c>
      <c r="K10" s="9">
        <v>-0.5</v>
      </c>
      <c r="L10" s="9">
        <v>0.5</v>
      </c>
      <c r="M10" s="9">
        <v>93.03</v>
      </c>
      <c r="N10" s="9">
        <v>94.765000000000001</v>
      </c>
      <c r="O10" s="9">
        <v>-1.7350000000000001</v>
      </c>
      <c r="P10" s="9">
        <v>98.35</v>
      </c>
      <c r="Q10" s="9">
        <v>87.71</v>
      </c>
      <c r="R10" s="9">
        <v>101.91</v>
      </c>
      <c r="S10" s="9">
        <v>87.62</v>
      </c>
      <c r="T10" s="9" t="s">
        <v>16</v>
      </c>
      <c r="U10" s="9">
        <v>0</v>
      </c>
      <c r="V10" s="9">
        <v>1</v>
      </c>
    </row>
    <row r="11" spans="1:22" ht="17" customHeight="1" x14ac:dyDescent="0.5">
      <c r="A11" s="9">
        <v>10</v>
      </c>
      <c r="B11" s="16" t="s">
        <v>4</v>
      </c>
      <c r="C11" s="10">
        <v>4</v>
      </c>
      <c r="D11" s="10">
        <v>2</v>
      </c>
      <c r="E11" s="10">
        <v>2</v>
      </c>
      <c r="F11" s="10">
        <v>50</v>
      </c>
      <c r="G11" s="10">
        <v>15</v>
      </c>
      <c r="H11" s="10">
        <v>25</v>
      </c>
      <c r="I11" s="9">
        <v>-10</v>
      </c>
      <c r="J11" s="9">
        <v>3.75</v>
      </c>
      <c r="K11" s="9">
        <v>6.25</v>
      </c>
      <c r="L11" s="9">
        <v>-2.5</v>
      </c>
      <c r="M11" s="9">
        <v>88.704999999999998</v>
      </c>
      <c r="N11" s="9">
        <v>92.415000000000006</v>
      </c>
      <c r="O11" s="9">
        <v>-3.71</v>
      </c>
      <c r="P11" s="9">
        <v>98.77</v>
      </c>
      <c r="Q11" s="9">
        <v>78.42</v>
      </c>
      <c r="R11" s="9">
        <v>101.9</v>
      </c>
      <c r="S11" s="9">
        <v>78.48</v>
      </c>
      <c r="T11" s="9" t="s">
        <v>16</v>
      </c>
      <c r="U11" s="9">
        <v>0</v>
      </c>
      <c r="V11" s="9">
        <v>2</v>
      </c>
    </row>
    <row r="12" spans="1:22" ht="17" customHeight="1" x14ac:dyDescent="0.5">
      <c r="A12" s="9">
        <v>11</v>
      </c>
      <c r="B12" s="16" t="s">
        <v>12</v>
      </c>
      <c r="C12" s="9">
        <v>3</v>
      </c>
      <c r="D12" s="9">
        <v>1</v>
      </c>
      <c r="E12" s="9">
        <v>2</v>
      </c>
      <c r="F12" s="10">
        <v>33.332999999999998</v>
      </c>
      <c r="G12" s="10">
        <v>11</v>
      </c>
      <c r="H12" s="10">
        <v>21</v>
      </c>
      <c r="I12" s="9">
        <v>-10</v>
      </c>
      <c r="J12" s="9">
        <v>3.6669999999999998</v>
      </c>
      <c r="K12" s="9">
        <v>7</v>
      </c>
      <c r="L12" s="9">
        <v>-3.3330000000000002</v>
      </c>
      <c r="M12" s="9">
        <v>91.383300000000006</v>
      </c>
      <c r="N12" s="9">
        <v>98.77</v>
      </c>
      <c r="O12" s="9">
        <v>-7.3867000000000003</v>
      </c>
      <c r="P12" s="9">
        <v>96.2</v>
      </c>
      <c r="Q12" s="9">
        <v>87.15</v>
      </c>
      <c r="R12" s="9">
        <v>101.68</v>
      </c>
      <c r="S12" s="9">
        <v>93.61</v>
      </c>
      <c r="T12" s="9" t="s">
        <v>16</v>
      </c>
      <c r="U12" s="9">
        <v>0</v>
      </c>
      <c r="V12" s="9">
        <v>2</v>
      </c>
    </row>
    <row r="13" spans="1:22" ht="17" customHeight="1" x14ac:dyDescent="0.5">
      <c r="A13" s="9">
        <v>12</v>
      </c>
      <c r="B13" s="16" t="s">
        <v>42</v>
      </c>
      <c r="C13" s="10">
        <v>1</v>
      </c>
      <c r="D13" s="10">
        <v>0</v>
      </c>
      <c r="E13" s="10">
        <v>1</v>
      </c>
      <c r="F13" s="10">
        <v>0</v>
      </c>
      <c r="G13" s="10">
        <v>5</v>
      </c>
      <c r="H13" s="10">
        <v>6</v>
      </c>
      <c r="I13" s="9">
        <v>-1</v>
      </c>
      <c r="J13" s="9">
        <v>5</v>
      </c>
      <c r="K13" s="9">
        <v>6</v>
      </c>
      <c r="L13" s="9">
        <v>-1</v>
      </c>
      <c r="M13" s="9">
        <v>91.63</v>
      </c>
      <c r="N13" s="9">
        <v>86.98</v>
      </c>
      <c r="O13" s="9">
        <v>4.6500000000000004</v>
      </c>
      <c r="P13" s="9">
        <v>91.63</v>
      </c>
      <c r="Q13" s="9">
        <v>91.63</v>
      </c>
      <c r="R13" s="9">
        <v>86.98</v>
      </c>
      <c r="S13" s="9">
        <v>86.98</v>
      </c>
      <c r="T13" s="9">
        <v>1</v>
      </c>
      <c r="U13" s="9">
        <v>0</v>
      </c>
      <c r="V13" s="9">
        <v>1</v>
      </c>
    </row>
    <row r="14" spans="1:22" ht="17" customHeight="1" x14ac:dyDescent="0.5">
      <c r="A14" s="9">
        <v>13</v>
      </c>
      <c r="B14" s="16" t="s">
        <v>44</v>
      </c>
      <c r="C14" s="10">
        <v>1</v>
      </c>
      <c r="D14" s="10">
        <v>0</v>
      </c>
      <c r="E14" s="10">
        <v>1</v>
      </c>
      <c r="F14" s="10">
        <v>0</v>
      </c>
      <c r="G14" s="10">
        <v>5</v>
      </c>
      <c r="H14" s="10">
        <v>6</v>
      </c>
      <c r="I14" s="9">
        <v>-1</v>
      </c>
      <c r="J14" s="9">
        <v>5</v>
      </c>
      <c r="K14" s="9">
        <v>6</v>
      </c>
      <c r="L14" s="9">
        <v>-1</v>
      </c>
      <c r="M14" s="9">
        <v>87.5</v>
      </c>
      <c r="N14" s="9">
        <v>101.17</v>
      </c>
      <c r="O14" s="9">
        <v>-13.67</v>
      </c>
      <c r="P14" s="9">
        <v>87.5</v>
      </c>
      <c r="Q14" s="9">
        <v>87.5</v>
      </c>
      <c r="R14" s="9">
        <v>101.17</v>
      </c>
      <c r="S14" s="9">
        <v>101.17</v>
      </c>
      <c r="T14" s="9">
        <v>1</v>
      </c>
      <c r="U14" s="9">
        <v>0</v>
      </c>
      <c r="V14" s="9">
        <v>1</v>
      </c>
    </row>
    <row r="15" spans="1:22" ht="17" customHeight="1" x14ac:dyDescent="0.5">
      <c r="A15" s="9">
        <v>14</v>
      </c>
      <c r="B15" s="16" t="s">
        <v>41</v>
      </c>
      <c r="C15" s="10">
        <v>1</v>
      </c>
      <c r="D15" s="10">
        <v>0</v>
      </c>
      <c r="E15" s="10">
        <v>1</v>
      </c>
      <c r="F15" s="10">
        <v>0</v>
      </c>
      <c r="G15" s="10">
        <v>4</v>
      </c>
      <c r="H15" s="10">
        <v>6</v>
      </c>
      <c r="I15" s="9">
        <v>-2</v>
      </c>
      <c r="J15" s="9">
        <v>4</v>
      </c>
      <c r="K15" s="9">
        <v>6</v>
      </c>
      <c r="L15" s="9">
        <v>-2</v>
      </c>
      <c r="M15" s="9">
        <v>86.96</v>
      </c>
      <c r="N15" s="9">
        <v>95.07</v>
      </c>
      <c r="O15" s="9">
        <v>-8.11</v>
      </c>
      <c r="P15" s="9">
        <v>86.96</v>
      </c>
      <c r="Q15" s="9">
        <v>86.96</v>
      </c>
      <c r="R15" s="9">
        <v>95.07</v>
      </c>
      <c r="S15" s="9">
        <v>95.07</v>
      </c>
      <c r="T15" s="9">
        <v>1</v>
      </c>
      <c r="U15" s="9">
        <v>0</v>
      </c>
      <c r="V15" s="9">
        <v>1</v>
      </c>
    </row>
    <row r="16" spans="1:22" ht="17" customHeight="1" x14ac:dyDescent="0.5">
      <c r="A16" s="9">
        <v>15</v>
      </c>
      <c r="B16" s="16" t="s">
        <v>9</v>
      </c>
      <c r="C16" s="9">
        <v>1</v>
      </c>
      <c r="D16" s="9">
        <v>0</v>
      </c>
      <c r="E16" s="9">
        <v>1</v>
      </c>
      <c r="F16" s="9">
        <v>0</v>
      </c>
      <c r="G16" s="9">
        <v>2</v>
      </c>
      <c r="H16" s="9">
        <v>6</v>
      </c>
      <c r="I16" s="9">
        <v>-4</v>
      </c>
      <c r="J16" s="9">
        <v>2</v>
      </c>
      <c r="K16" s="9">
        <v>6</v>
      </c>
      <c r="L16" s="9">
        <v>-4</v>
      </c>
      <c r="M16" s="9">
        <v>91.47</v>
      </c>
      <c r="N16" s="9">
        <v>95.8</v>
      </c>
      <c r="O16" s="9">
        <v>-4.33</v>
      </c>
      <c r="P16" s="9">
        <v>91.47</v>
      </c>
      <c r="Q16" s="9">
        <v>91.47</v>
      </c>
      <c r="R16" s="9">
        <v>95.8</v>
      </c>
      <c r="S16" s="9">
        <v>95.8</v>
      </c>
      <c r="T16" s="9">
        <v>1</v>
      </c>
      <c r="U16" s="9">
        <v>0</v>
      </c>
      <c r="V16" s="9">
        <v>1</v>
      </c>
    </row>
    <row r="17" spans="1:22" ht="17" customHeight="1" x14ac:dyDescent="0.5">
      <c r="A17" s="9">
        <v>16</v>
      </c>
      <c r="B17" s="16" t="s">
        <v>7</v>
      </c>
      <c r="C17" s="9">
        <v>1</v>
      </c>
      <c r="D17" s="9">
        <v>0</v>
      </c>
      <c r="E17" s="9">
        <v>1</v>
      </c>
      <c r="F17" s="9">
        <v>0</v>
      </c>
      <c r="G17" s="9">
        <v>2</v>
      </c>
      <c r="H17" s="9">
        <v>6</v>
      </c>
      <c r="I17" s="9">
        <v>-4</v>
      </c>
      <c r="J17" s="9">
        <v>2</v>
      </c>
      <c r="K17" s="9">
        <v>6</v>
      </c>
      <c r="L17" s="9">
        <v>-4</v>
      </c>
      <c r="M17" s="9">
        <v>89.9</v>
      </c>
      <c r="N17" s="9">
        <v>100.37</v>
      </c>
      <c r="O17" s="9">
        <v>-10.47</v>
      </c>
      <c r="P17" s="9">
        <v>89.9</v>
      </c>
      <c r="Q17" s="9">
        <v>89.9</v>
      </c>
      <c r="R17" s="9">
        <v>100.37</v>
      </c>
      <c r="S17" s="9">
        <v>100.37</v>
      </c>
      <c r="T17" s="9">
        <v>1</v>
      </c>
      <c r="U17" s="9">
        <v>0</v>
      </c>
      <c r="V17" s="9">
        <v>1</v>
      </c>
    </row>
    <row r="18" spans="1:22" ht="17" customHeight="1" x14ac:dyDescent="0.5">
      <c r="A18" s="9">
        <v>17</v>
      </c>
      <c r="B18" s="16" t="s">
        <v>11</v>
      </c>
      <c r="C18" s="9">
        <v>1</v>
      </c>
      <c r="D18" s="9">
        <v>0</v>
      </c>
      <c r="E18" s="9">
        <v>1</v>
      </c>
      <c r="F18" s="9">
        <v>0</v>
      </c>
      <c r="G18" s="9">
        <v>2</v>
      </c>
      <c r="H18" s="9">
        <v>6</v>
      </c>
      <c r="I18" s="9">
        <v>-4</v>
      </c>
      <c r="J18" s="9">
        <v>2</v>
      </c>
      <c r="K18" s="9">
        <v>6</v>
      </c>
      <c r="L18" s="9">
        <v>-4</v>
      </c>
      <c r="M18" s="9">
        <v>85.16</v>
      </c>
      <c r="N18" s="9">
        <v>99.15</v>
      </c>
      <c r="O18" s="9">
        <v>-13.99</v>
      </c>
      <c r="P18" s="9">
        <v>85.16</v>
      </c>
      <c r="Q18" s="9">
        <v>85.16</v>
      </c>
      <c r="R18" s="9">
        <v>99.15</v>
      </c>
      <c r="S18" s="9">
        <v>99.15</v>
      </c>
      <c r="T18" s="9">
        <v>1</v>
      </c>
      <c r="U18" s="9">
        <v>0</v>
      </c>
      <c r="V18" s="9">
        <v>1</v>
      </c>
    </row>
    <row r="19" spans="1:22" ht="17" customHeight="1" x14ac:dyDescent="0.5">
      <c r="A19" s="9">
        <v>18</v>
      </c>
      <c r="B19" s="16" t="s">
        <v>39</v>
      </c>
      <c r="C19" s="10">
        <v>1</v>
      </c>
      <c r="D19" s="10">
        <v>0</v>
      </c>
      <c r="E19" s="10">
        <v>1</v>
      </c>
      <c r="F19" s="10">
        <v>0</v>
      </c>
      <c r="G19" s="10">
        <v>2</v>
      </c>
      <c r="H19" s="10">
        <v>6</v>
      </c>
      <c r="I19" s="9">
        <v>-4</v>
      </c>
      <c r="J19" s="9">
        <v>2</v>
      </c>
      <c r="K19" s="9">
        <v>6</v>
      </c>
      <c r="L19" s="9">
        <v>-4</v>
      </c>
      <c r="M19" s="9">
        <v>84.99</v>
      </c>
      <c r="N19" s="9">
        <v>90.16</v>
      </c>
      <c r="O19" s="9">
        <v>-5.17</v>
      </c>
      <c r="P19" s="9">
        <v>84.99</v>
      </c>
      <c r="Q19" s="9">
        <v>84.99</v>
      </c>
      <c r="R19" s="9">
        <v>90.16</v>
      </c>
      <c r="S19" s="9">
        <v>90.16</v>
      </c>
      <c r="T19" s="9">
        <v>1</v>
      </c>
      <c r="U19" s="9">
        <v>0</v>
      </c>
      <c r="V19" s="9">
        <v>1</v>
      </c>
    </row>
    <row r="20" spans="1:22" ht="17" customHeight="1" x14ac:dyDescent="0.5">
      <c r="A20" s="9">
        <v>19</v>
      </c>
      <c r="B20" s="16" t="s">
        <v>5</v>
      </c>
      <c r="C20" s="9">
        <v>1</v>
      </c>
      <c r="D20" s="9">
        <v>0</v>
      </c>
      <c r="E20" s="9">
        <v>1</v>
      </c>
      <c r="F20" s="9">
        <v>0</v>
      </c>
      <c r="G20" s="9">
        <v>2</v>
      </c>
      <c r="H20" s="9">
        <v>6</v>
      </c>
      <c r="I20" s="9">
        <v>-4</v>
      </c>
      <c r="J20" s="9">
        <v>2</v>
      </c>
      <c r="K20" s="9">
        <v>6</v>
      </c>
      <c r="L20" s="9">
        <v>-4</v>
      </c>
      <c r="M20" s="9">
        <v>78.48</v>
      </c>
      <c r="N20" s="9">
        <v>98.77</v>
      </c>
      <c r="O20" s="9">
        <v>-20.29</v>
      </c>
      <c r="P20" s="9">
        <v>78.48</v>
      </c>
      <c r="Q20" s="9">
        <v>78.48</v>
      </c>
      <c r="R20" s="9">
        <v>98.77</v>
      </c>
      <c r="S20" s="9">
        <v>98.77</v>
      </c>
      <c r="T20" s="9">
        <v>1</v>
      </c>
      <c r="U20" s="9">
        <v>0</v>
      </c>
      <c r="V20" s="9">
        <v>1</v>
      </c>
    </row>
    <row r="21" spans="1:22" ht="17" customHeight="1" x14ac:dyDescent="0.5">
      <c r="A21" s="9">
        <v>20</v>
      </c>
      <c r="B21" s="16" t="s">
        <v>1</v>
      </c>
      <c r="C21" s="9">
        <v>1</v>
      </c>
      <c r="D21" s="9">
        <v>0</v>
      </c>
      <c r="E21" s="9">
        <v>1</v>
      </c>
      <c r="F21" s="9">
        <v>0</v>
      </c>
      <c r="G21" s="9">
        <v>1</v>
      </c>
      <c r="H21" s="9">
        <v>6</v>
      </c>
      <c r="I21" s="9">
        <v>-5</v>
      </c>
      <c r="J21" s="9">
        <v>1</v>
      </c>
      <c r="K21" s="9">
        <v>6</v>
      </c>
      <c r="L21" s="9">
        <v>-5</v>
      </c>
      <c r="M21" s="9">
        <v>87.62</v>
      </c>
      <c r="N21" s="9">
        <v>98.35</v>
      </c>
      <c r="O21" s="9">
        <v>-10.73</v>
      </c>
      <c r="P21" s="9">
        <v>87.62</v>
      </c>
      <c r="Q21" s="9">
        <v>87.62</v>
      </c>
      <c r="R21" s="9">
        <v>98.35</v>
      </c>
      <c r="S21" s="9">
        <v>98.35</v>
      </c>
      <c r="T21" s="9">
        <v>1</v>
      </c>
      <c r="U21" s="9">
        <v>0</v>
      </c>
      <c r="V21" s="9">
        <v>1</v>
      </c>
    </row>
    <row r="22" spans="1:22" ht="17" customHeight="1" x14ac:dyDescent="0.5">
      <c r="A22" s="9">
        <v>21</v>
      </c>
      <c r="B22" s="16" t="s">
        <v>2</v>
      </c>
      <c r="C22" s="9">
        <v>1</v>
      </c>
      <c r="D22" s="9">
        <v>0</v>
      </c>
      <c r="E22" s="9">
        <v>1</v>
      </c>
      <c r="F22" s="9">
        <v>0</v>
      </c>
      <c r="G22" s="9">
        <v>1</v>
      </c>
      <c r="H22" s="9">
        <v>6</v>
      </c>
      <c r="I22" s="9">
        <v>-5</v>
      </c>
      <c r="J22" s="9">
        <v>1</v>
      </c>
      <c r="K22" s="9">
        <v>6</v>
      </c>
      <c r="L22" s="9">
        <v>-5</v>
      </c>
      <c r="M22" s="9">
        <v>75.349999999999994</v>
      </c>
      <c r="N22" s="9">
        <v>90.54</v>
      </c>
      <c r="O22" s="9">
        <v>-15.19</v>
      </c>
      <c r="P22" s="9">
        <v>75.349999999999994</v>
      </c>
      <c r="Q22" s="9">
        <v>75.349999999999994</v>
      </c>
      <c r="R22" s="9">
        <v>90.54</v>
      </c>
      <c r="S22" s="9">
        <v>90.54</v>
      </c>
      <c r="T22" s="9">
        <v>1</v>
      </c>
      <c r="U22" s="9">
        <v>0</v>
      </c>
      <c r="V22" s="9">
        <v>1</v>
      </c>
    </row>
    <row r="23" spans="1:22" ht="17" customHeight="1" x14ac:dyDescent="0.5">
      <c r="A23" s="9">
        <v>22</v>
      </c>
      <c r="B23" s="16" t="s">
        <v>43</v>
      </c>
      <c r="C23" s="10">
        <v>1</v>
      </c>
      <c r="D23" s="10">
        <v>0</v>
      </c>
      <c r="E23" s="10">
        <v>1</v>
      </c>
      <c r="F23" s="10">
        <v>0</v>
      </c>
      <c r="G23" s="10">
        <v>1</v>
      </c>
      <c r="H23" s="10">
        <v>6</v>
      </c>
      <c r="I23" s="9">
        <v>-5</v>
      </c>
      <c r="J23" s="9">
        <v>1</v>
      </c>
      <c r="K23" s="9">
        <v>6</v>
      </c>
      <c r="L23" s="9">
        <v>-5</v>
      </c>
      <c r="M23" s="9">
        <v>74.87</v>
      </c>
      <c r="N23" s="9">
        <v>87.58</v>
      </c>
      <c r="O23" s="9">
        <v>-12.71</v>
      </c>
      <c r="P23" s="9">
        <v>74.87</v>
      </c>
      <c r="Q23" s="9">
        <v>74.87</v>
      </c>
      <c r="R23" s="9">
        <v>87.58</v>
      </c>
      <c r="S23" s="9">
        <v>87.58</v>
      </c>
      <c r="T23" s="9">
        <v>1</v>
      </c>
      <c r="U23" s="9">
        <v>0</v>
      </c>
      <c r="V23" s="9">
        <v>1</v>
      </c>
    </row>
    <row r="24" spans="1:22" ht="17" customHeight="1" x14ac:dyDescent="0.5">
      <c r="A24" s="9">
        <v>23</v>
      </c>
      <c r="B24" s="18" t="s">
        <v>45</v>
      </c>
      <c r="C24" s="10">
        <v>1</v>
      </c>
      <c r="D24" s="10">
        <v>0</v>
      </c>
      <c r="E24" s="10">
        <v>1</v>
      </c>
      <c r="F24" s="10">
        <v>0</v>
      </c>
      <c r="G24" s="10">
        <v>0</v>
      </c>
      <c r="H24" s="10">
        <v>6</v>
      </c>
      <c r="I24" s="9">
        <v>-6</v>
      </c>
      <c r="J24" s="9">
        <v>0</v>
      </c>
      <c r="K24" s="9">
        <v>6</v>
      </c>
      <c r="L24" s="9">
        <v>-6</v>
      </c>
      <c r="M24" s="9">
        <v>79.290000000000006</v>
      </c>
      <c r="N24" s="9">
        <v>94.93</v>
      </c>
      <c r="O24" s="9">
        <v>-15.64</v>
      </c>
      <c r="P24" s="9">
        <v>79.290000000000006</v>
      </c>
      <c r="Q24" s="9">
        <v>79.290000000000006</v>
      </c>
      <c r="R24" s="9">
        <v>94.93</v>
      </c>
      <c r="S24" s="9">
        <v>94.93</v>
      </c>
      <c r="T24" s="9">
        <v>1</v>
      </c>
      <c r="U24" s="9">
        <v>0</v>
      </c>
      <c r="V24" s="9">
        <v>1</v>
      </c>
    </row>
    <row r="25" spans="1:22" x14ac:dyDescent="0.5">
      <c r="C25">
        <f>SUM(C2:C24)</f>
        <v>60</v>
      </c>
      <c r="D25">
        <f t="shared" ref="D25:I25" si="0">SUM(D2:D24)</f>
        <v>30</v>
      </c>
      <c r="E25">
        <f t="shared" si="0"/>
        <v>30</v>
      </c>
      <c r="G25">
        <f t="shared" si="0"/>
        <v>340</v>
      </c>
      <c r="H25">
        <f t="shared" si="0"/>
        <v>340</v>
      </c>
      <c r="I25">
        <f t="shared" si="0"/>
        <v>0</v>
      </c>
      <c r="U25">
        <f>SUM(U2:U24)</f>
        <v>2</v>
      </c>
      <c r="V25">
        <f>SUM(V2:V24)</f>
        <v>32</v>
      </c>
    </row>
    <row r="26" spans="1:22" x14ac:dyDescent="0.5">
      <c r="F26" s="1"/>
      <c r="G26" s="1"/>
    </row>
    <row r="27" spans="1:22" x14ac:dyDescent="0.5">
      <c r="F27" s="1"/>
      <c r="G27" s="1"/>
    </row>
    <row r="28" spans="1:22" x14ac:dyDescent="0.5">
      <c r="F28" s="1"/>
      <c r="G28" s="1"/>
    </row>
    <row r="29" spans="1:22" x14ac:dyDescent="0.5">
      <c r="F29" s="1"/>
      <c r="G29" s="1"/>
    </row>
    <row r="30" spans="1:22" x14ac:dyDescent="0.5">
      <c r="F30" s="1"/>
      <c r="G30" s="1"/>
    </row>
    <row r="31" spans="1:22" x14ac:dyDescent="0.5">
      <c r="F31" s="1"/>
      <c r="G31" s="1"/>
    </row>
    <row r="32" spans="1:22" x14ac:dyDescent="0.5">
      <c r="F32" s="1"/>
      <c r="G32" s="1"/>
    </row>
    <row r="33" spans="6:7" x14ac:dyDescent="0.5">
      <c r="F33" s="1"/>
      <c r="G33" s="1"/>
    </row>
    <row r="34" spans="6:7" x14ac:dyDescent="0.5">
      <c r="F34" s="1"/>
      <c r="G34" s="1"/>
    </row>
    <row r="35" spans="6:7" x14ac:dyDescent="0.5">
      <c r="F35" s="1"/>
      <c r="G35" s="1"/>
    </row>
    <row r="36" spans="6:7" x14ac:dyDescent="0.5">
      <c r="F36" s="1"/>
      <c r="G36" s="1"/>
    </row>
    <row r="37" spans="6:7" x14ac:dyDescent="0.5">
      <c r="F37" s="1"/>
      <c r="G37" s="1"/>
    </row>
    <row r="38" spans="6:7" x14ac:dyDescent="0.5">
      <c r="F38" s="1"/>
      <c r="G38" s="1"/>
    </row>
    <row r="39" spans="6:7" x14ac:dyDescent="0.5">
      <c r="F39" s="1"/>
      <c r="G39" s="1"/>
    </row>
    <row r="40" spans="6:7" x14ac:dyDescent="0.5">
      <c r="F40" s="1"/>
      <c r="G40" s="1"/>
    </row>
    <row r="41" spans="6:7" x14ac:dyDescent="0.5">
      <c r="F41" s="1"/>
      <c r="G41" s="1"/>
    </row>
    <row r="42" spans="6:7" x14ac:dyDescent="0.5">
      <c r="F42" s="1"/>
      <c r="G42" s="1"/>
    </row>
    <row r="43" spans="6:7" x14ac:dyDescent="0.5">
      <c r="F43" s="1"/>
      <c r="G43" s="1"/>
    </row>
    <row r="44" spans="6:7" x14ac:dyDescent="0.5">
      <c r="F44" s="1"/>
      <c r="G44" s="1"/>
    </row>
    <row r="45" spans="6:7" x14ac:dyDescent="0.5">
      <c r="F45" s="1"/>
      <c r="G45" s="1"/>
    </row>
    <row r="46" spans="6:7" x14ac:dyDescent="0.5">
      <c r="F46" s="1"/>
      <c r="G46" s="1"/>
    </row>
    <row r="47" spans="6:7" x14ac:dyDescent="0.5">
      <c r="F47" s="1"/>
      <c r="G47" s="1"/>
    </row>
    <row r="48" spans="6:7" x14ac:dyDescent="0.5">
      <c r="F48" s="1"/>
      <c r="G48" s="1"/>
    </row>
    <row r="49" spans="6:7" x14ac:dyDescent="0.5">
      <c r="F49" s="1"/>
      <c r="G49" s="1"/>
    </row>
    <row r="50" spans="6:7" x14ac:dyDescent="0.5">
      <c r="F50" s="1"/>
      <c r="G50" s="1"/>
    </row>
    <row r="51" spans="6:7" x14ac:dyDescent="0.5">
      <c r="F51" s="1"/>
      <c r="G51" s="1"/>
    </row>
    <row r="52" spans="6:7" x14ac:dyDescent="0.5">
      <c r="F52" s="1"/>
      <c r="G52" s="1"/>
    </row>
    <row r="53" spans="6:7" x14ac:dyDescent="0.5">
      <c r="F53" s="1"/>
      <c r="G53" s="1"/>
    </row>
    <row r="54" spans="6:7" x14ac:dyDescent="0.5">
      <c r="F54" s="1"/>
      <c r="G54" s="1"/>
    </row>
    <row r="55" spans="6:7" x14ac:dyDescent="0.5">
      <c r="F55" s="1"/>
      <c r="G55" s="1"/>
    </row>
    <row r="56" spans="6:7" x14ac:dyDescent="0.5">
      <c r="F56" s="1"/>
      <c r="G56" s="1"/>
    </row>
    <row r="57" spans="6:7" x14ac:dyDescent="0.5">
      <c r="F57" s="1"/>
      <c r="G57" s="1"/>
    </row>
    <row r="58" spans="6:7" x14ac:dyDescent="0.5">
      <c r="F58" s="1"/>
      <c r="G58" s="1"/>
    </row>
  </sheetData>
  <sortState ref="B5:V24">
    <sortCondition descending="1" ref="T5:T24"/>
    <sortCondition descending="1" ref="F5:F24"/>
    <sortCondition descending="1" ref="J5:J24"/>
    <sortCondition descending="1" ref="M5:M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4.35" x14ac:dyDescent="0.5"/>
  <cols>
    <col min="1" max="1" width="8.9375" style="1"/>
    <col min="2" max="2" width="20.1171875" bestFit="1" customWidth="1"/>
    <col min="3" max="3" width="8.9375" style="1"/>
    <col min="5" max="5" width="8.9375" style="1"/>
    <col min="6" max="6" width="20.1171875" bestFit="1" customWidth="1"/>
    <col min="7" max="7" width="8.9375" style="1"/>
    <col min="9" max="9" width="8.9375" style="1"/>
    <col min="10" max="10" width="17.64453125" bestFit="1" customWidth="1"/>
    <col min="11" max="11" width="8.9375" style="1"/>
  </cols>
  <sheetData>
    <row r="1" spans="1:11" ht="31.35" x14ac:dyDescent="0.5">
      <c r="A1" s="2" t="s">
        <v>72</v>
      </c>
      <c r="B1" s="2" t="s">
        <v>73</v>
      </c>
      <c r="C1" s="25" t="s">
        <v>74</v>
      </c>
      <c r="D1" s="26" t="s">
        <v>19</v>
      </c>
      <c r="E1" s="2" t="s">
        <v>72</v>
      </c>
      <c r="F1" s="2" t="s">
        <v>75</v>
      </c>
      <c r="G1" s="2" t="s">
        <v>67</v>
      </c>
      <c r="H1" s="26" t="s">
        <v>19</v>
      </c>
      <c r="I1" s="2" t="s">
        <v>72</v>
      </c>
      <c r="J1" s="2" t="s">
        <v>76</v>
      </c>
      <c r="K1" s="2" t="s">
        <v>67</v>
      </c>
    </row>
    <row r="2" spans="1:11" x14ac:dyDescent="0.5">
      <c r="A2" s="9">
        <v>1</v>
      </c>
      <c r="B2" s="22" t="s">
        <v>12</v>
      </c>
      <c r="C2" s="9">
        <v>2</v>
      </c>
      <c r="E2" s="9">
        <v>1</v>
      </c>
      <c r="F2" s="22" t="s">
        <v>14</v>
      </c>
      <c r="G2" s="9">
        <v>2</v>
      </c>
      <c r="I2" s="9">
        <v>1</v>
      </c>
      <c r="J2" s="22" t="s">
        <v>12</v>
      </c>
      <c r="K2" s="9">
        <v>2</v>
      </c>
    </row>
    <row r="3" spans="1:11" x14ac:dyDescent="0.5">
      <c r="A3" s="9">
        <v>1</v>
      </c>
      <c r="B3" s="22" t="s">
        <v>15</v>
      </c>
      <c r="C3" s="9">
        <v>2</v>
      </c>
      <c r="E3" s="9">
        <v>1</v>
      </c>
      <c r="F3" s="22" t="s">
        <v>10</v>
      </c>
      <c r="G3" s="9">
        <v>2</v>
      </c>
      <c r="I3" s="9">
        <v>1</v>
      </c>
      <c r="J3" s="22" t="s">
        <v>15</v>
      </c>
      <c r="K3" s="9">
        <v>2</v>
      </c>
    </row>
    <row r="4" spans="1:11" x14ac:dyDescent="0.5">
      <c r="A4" s="9">
        <v>1</v>
      </c>
      <c r="B4" s="22" t="s">
        <v>14</v>
      </c>
      <c r="C4" s="9">
        <v>2</v>
      </c>
      <c r="E4" s="9">
        <v>1</v>
      </c>
      <c r="F4" s="22" t="s">
        <v>6</v>
      </c>
      <c r="G4" s="9">
        <v>2</v>
      </c>
      <c r="I4" s="9">
        <v>3</v>
      </c>
      <c r="J4" s="22" t="s">
        <v>5</v>
      </c>
      <c r="K4" s="9">
        <v>1</v>
      </c>
    </row>
    <row r="5" spans="1:11" x14ac:dyDescent="0.5">
      <c r="A5" s="9">
        <v>1</v>
      </c>
      <c r="B5" s="22" t="s">
        <v>4</v>
      </c>
      <c r="C5" s="9">
        <v>2</v>
      </c>
      <c r="E5" s="9">
        <v>1</v>
      </c>
      <c r="F5" s="22" t="s">
        <v>3</v>
      </c>
      <c r="G5" s="9">
        <v>2</v>
      </c>
      <c r="I5" s="9">
        <v>3</v>
      </c>
      <c r="J5" s="22" t="s">
        <v>45</v>
      </c>
      <c r="K5" s="9">
        <v>1</v>
      </c>
    </row>
    <row r="6" spans="1:11" x14ac:dyDescent="0.5">
      <c r="A6" s="9">
        <v>1</v>
      </c>
      <c r="B6" s="22" t="s">
        <v>10</v>
      </c>
      <c r="C6" s="9">
        <v>2</v>
      </c>
      <c r="E6" s="9">
        <v>1</v>
      </c>
      <c r="F6" s="22" t="s">
        <v>8</v>
      </c>
      <c r="G6" s="9">
        <v>2</v>
      </c>
      <c r="I6" s="9">
        <v>3</v>
      </c>
      <c r="J6" s="22" t="s">
        <v>43</v>
      </c>
      <c r="K6" s="9">
        <v>1</v>
      </c>
    </row>
    <row r="7" spans="1:11" x14ac:dyDescent="0.5">
      <c r="A7" s="9">
        <v>1</v>
      </c>
      <c r="B7" s="22" t="s">
        <v>6</v>
      </c>
      <c r="C7" s="9">
        <v>2</v>
      </c>
      <c r="E7" s="9">
        <v>1</v>
      </c>
      <c r="F7" s="22" t="s">
        <v>13</v>
      </c>
      <c r="G7" s="9">
        <v>2</v>
      </c>
      <c r="I7" s="9">
        <v>3</v>
      </c>
      <c r="J7" s="22" t="s">
        <v>2</v>
      </c>
      <c r="K7" s="9">
        <v>1</v>
      </c>
    </row>
    <row r="8" spans="1:11" x14ac:dyDescent="0.5">
      <c r="A8" s="9">
        <v>1</v>
      </c>
      <c r="B8" s="22" t="s">
        <v>3</v>
      </c>
      <c r="C8" s="9">
        <v>2</v>
      </c>
      <c r="E8" s="9">
        <v>7</v>
      </c>
      <c r="F8" s="22" t="s">
        <v>40</v>
      </c>
      <c r="G8" s="9">
        <v>1</v>
      </c>
      <c r="I8" s="9">
        <v>3</v>
      </c>
      <c r="J8" s="22" t="s">
        <v>39</v>
      </c>
      <c r="K8" s="9">
        <v>1</v>
      </c>
    </row>
    <row r="9" spans="1:11" x14ac:dyDescent="0.5">
      <c r="A9" s="9">
        <v>1</v>
      </c>
      <c r="B9" s="22" t="s">
        <v>8</v>
      </c>
      <c r="C9" s="9">
        <v>2</v>
      </c>
      <c r="E9" s="9">
        <v>7</v>
      </c>
      <c r="F9" s="22" t="s">
        <v>42</v>
      </c>
      <c r="G9" s="9">
        <v>1</v>
      </c>
      <c r="I9" s="9">
        <v>3</v>
      </c>
      <c r="J9" s="22" t="s">
        <v>44</v>
      </c>
      <c r="K9" s="9">
        <v>1</v>
      </c>
    </row>
    <row r="10" spans="1:11" x14ac:dyDescent="0.5">
      <c r="A10" s="9">
        <v>1</v>
      </c>
      <c r="B10" s="22" t="s">
        <v>13</v>
      </c>
      <c r="C10" s="9">
        <v>2</v>
      </c>
      <c r="E10" s="9">
        <v>7</v>
      </c>
      <c r="F10" s="22" t="s">
        <v>4</v>
      </c>
      <c r="G10" s="9">
        <v>1</v>
      </c>
      <c r="I10" s="9">
        <v>3</v>
      </c>
      <c r="J10" s="22" t="s">
        <v>7</v>
      </c>
      <c r="K10" s="9">
        <v>1</v>
      </c>
    </row>
    <row r="11" spans="1:11" x14ac:dyDescent="0.5">
      <c r="A11" s="9">
        <v>10</v>
      </c>
      <c r="B11" s="22" t="s">
        <v>5</v>
      </c>
      <c r="C11" s="9">
        <v>1</v>
      </c>
      <c r="E11" s="9">
        <v>7</v>
      </c>
      <c r="F11" s="22" t="s">
        <v>1</v>
      </c>
      <c r="G11" s="9">
        <v>1</v>
      </c>
      <c r="I11" s="9">
        <v>3</v>
      </c>
      <c r="J11" s="22" t="s">
        <v>41</v>
      </c>
      <c r="K11" s="9">
        <v>1</v>
      </c>
    </row>
    <row r="12" spans="1:11" x14ac:dyDescent="0.5">
      <c r="A12" s="9">
        <v>10</v>
      </c>
      <c r="B12" s="22" t="s">
        <v>45</v>
      </c>
      <c r="C12" s="9">
        <v>1</v>
      </c>
      <c r="E12" s="23"/>
      <c r="F12" s="27" t="s">
        <v>77</v>
      </c>
      <c r="G12" s="23">
        <f>SUM(G2:G11)</f>
        <v>16</v>
      </c>
      <c r="I12" s="9">
        <v>3</v>
      </c>
      <c r="J12" s="22" t="s">
        <v>4</v>
      </c>
      <c r="K12" s="9">
        <v>1</v>
      </c>
    </row>
    <row r="13" spans="1:11" x14ac:dyDescent="0.5">
      <c r="A13" s="9">
        <v>10</v>
      </c>
      <c r="B13" s="22" t="s">
        <v>43</v>
      </c>
      <c r="C13" s="9">
        <v>1</v>
      </c>
      <c r="I13" s="9">
        <v>3</v>
      </c>
      <c r="J13" s="22" t="s">
        <v>11</v>
      </c>
      <c r="K13" s="9">
        <v>1</v>
      </c>
    </row>
    <row r="14" spans="1:11" x14ac:dyDescent="0.5">
      <c r="A14" s="9">
        <v>10</v>
      </c>
      <c r="B14" s="22" t="s">
        <v>40</v>
      </c>
      <c r="C14" s="9">
        <v>1</v>
      </c>
      <c r="I14" s="9">
        <v>3</v>
      </c>
      <c r="J14" s="22" t="s">
        <v>0</v>
      </c>
      <c r="K14" s="9">
        <v>1</v>
      </c>
    </row>
    <row r="15" spans="1:11" x14ac:dyDescent="0.5">
      <c r="A15" s="9">
        <v>10</v>
      </c>
      <c r="B15" s="22" t="s">
        <v>2</v>
      </c>
      <c r="C15" s="9">
        <v>1</v>
      </c>
      <c r="D15" s="1"/>
      <c r="I15" s="9">
        <v>3</v>
      </c>
      <c r="J15" s="22" t="s">
        <v>9</v>
      </c>
      <c r="K15" s="9">
        <v>1</v>
      </c>
    </row>
    <row r="16" spans="1:11" x14ac:dyDescent="0.5">
      <c r="A16" s="9">
        <v>10</v>
      </c>
      <c r="B16" s="22" t="s">
        <v>39</v>
      </c>
      <c r="C16" s="9">
        <v>1</v>
      </c>
      <c r="D16" s="1"/>
      <c r="I16" s="23"/>
      <c r="J16" s="27" t="s">
        <v>78</v>
      </c>
      <c r="K16" s="23">
        <f>SUM(K2:K15)</f>
        <v>16</v>
      </c>
    </row>
    <row r="17" spans="1:11" x14ac:dyDescent="0.5">
      <c r="A17" s="9">
        <v>10</v>
      </c>
      <c r="B17" s="22" t="s">
        <v>44</v>
      </c>
      <c r="C17" s="9">
        <v>1</v>
      </c>
      <c r="J17" s="24"/>
      <c r="K17" s="28"/>
    </row>
    <row r="18" spans="1:11" x14ac:dyDescent="0.5">
      <c r="A18" s="9">
        <v>10</v>
      </c>
      <c r="B18" s="22" t="s">
        <v>42</v>
      </c>
      <c r="C18" s="9">
        <v>1</v>
      </c>
    </row>
    <row r="19" spans="1:11" x14ac:dyDescent="0.5">
      <c r="A19" s="9">
        <v>10</v>
      </c>
      <c r="B19" s="22" t="s">
        <v>7</v>
      </c>
      <c r="C19" s="9">
        <v>1</v>
      </c>
    </row>
    <row r="20" spans="1:11" x14ac:dyDescent="0.5">
      <c r="A20" s="9">
        <v>10</v>
      </c>
      <c r="B20" s="22" t="s">
        <v>41</v>
      </c>
      <c r="C20" s="9">
        <v>1</v>
      </c>
    </row>
    <row r="21" spans="1:11" x14ac:dyDescent="0.5">
      <c r="A21" s="9">
        <v>10</v>
      </c>
      <c r="B21" s="22" t="s">
        <v>11</v>
      </c>
      <c r="C21" s="9">
        <v>1</v>
      </c>
    </row>
    <row r="22" spans="1:11" x14ac:dyDescent="0.5">
      <c r="A22" s="9">
        <v>10</v>
      </c>
      <c r="B22" s="22" t="s">
        <v>1</v>
      </c>
      <c r="C22" s="9">
        <v>1</v>
      </c>
    </row>
    <row r="23" spans="1:11" x14ac:dyDescent="0.5">
      <c r="A23" s="9">
        <v>10</v>
      </c>
      <c r="B23" s="22" t="s">
        <v>0</v>
      </c>
      <c r="C23" s="9">
        <v>1</v>
      </c>
    </row>
    <row r="24" spans="1:11" x14ac:dyDescent="0.5">
      <c r="A24" s="9">
        <v>10</v>
      </c>
      <c r="B24" s="22" t="s">
        <v>9</v>
      </c>
      <c r="C24" s="9">
        <v>1</v>
      </c>
    </row>
    <row r="25" spans="1:11" x14ac:dyDescent="0.5">
      <c r="B25" t="s">
        <v>79</v>
      </c>
      <c r="C25" s="1">
        <f>SUM(C2:C24)</f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4.35" x14ac:dyDescent="0.5"/>
  <cols>
    <col min="1" max="7" width="10.87890625" customWidth="1"/>
    <col min="8" max="8" width="10.29296875" customWidth="1"/>
    <col min="9" max="15" width="10.87890625" customWidth="1"/>
  </cols>
  <sheetData>
    <row r="1" spans="1:15" ht="28.7" x14ac:dyDescent="0.5">
      <c r="A1" s="4" t="s">
        <v>62</v>
      </c>
      <c r="B1" s="5" t="s">
        <v>30</v>
      </c>
      <c r="C1" s="5" t="s">
        <v>31</v>
      </c>
      <c r="D1" s="4">
        <v>110</v>
      </c>
      <c r="E1" s="5" t="s">
        <v>32</v>
      </c>
      <c r="F1" s="4">
        <v>100</v>
      </c>
      <c r="G1" s="5" t="s">
        <v>33</v>
      </c>
      <c r="H1" s="4">
        <v>90</v>
      </c>
      <c r="I1" s="5" t="s">
        <v>34</v>
      </c>
      <c r="J1" s="4">
        <v>80</v>
      </c>
      <c r="K1" s="5" t="s">
        <v>35</v>
      </c>
      <c r="L1" s="4">
        <v>70</v>
      </c>
      <c r="M1" s="5" t="s">
        <v>36</v>
      </c>
      <c r="N1" s="4">
        <v>60</v>
      </c>
      <c r="O1" s="5" t="s">
        <v>37</v>
      </c>
    </row>
    <row r="2" spans="1:15" x14ac:dyDescent="0.5">
      <c r="A2" s="15" t="s">
        <v>61</v>
      </c>
      <c r="B2" s="5">
        <f>SUM(B3:B6)</f>
        <v>30</v>
      </c>
      <c r="C2" s="14">
        <f>AVERAGE(C3:C6)</f>
        <v>96.261562499999997</v>
      </c>
      <c r="D2" s="4">
        <f>SUM(D3:D6)</f>
        <v>0</v>
      </c>
      <c r="E2" s="14">
        <f>AVERAGE(E3:E6)</f>
        <v>0</v>
      </c>
      <c r="F2" s="4">
        <f>SUM(F3:F6)</f>
        <v>9</v>
      </c>
      <c r="G2" s="14">
        <f>AVERAGE(G3:G6)</f>
        <v>19.53125</v>
      </c>
      <c r="H2" s="4">
        <f>SUM(H3:H6)</f>
        <v>35</v>
      </c>
      <c r="I2" s="14">
        <f>AVERAGE(I3:I6)</f>
        <v>66.40625</v>
      </c>
      <c r="J2" s="4">
        <f>SUM(J3:J6)</f>
        <v>11</v>
      </c>
      <c r="K2" s="14">
        <f>AVERAGE(K3:K6)</f>
        <v>9.375</v>
      </c>
      <c r="L2" s="4">
        <f>SUM(L3:L6)</f>
        <v>5</v>
      </c>
      <c r="M2" s="14">
        <f>AVERAGE(M3:M6)</f>
        <v>4.6875</v>
      </c>
      <c r="N2" s="4">
        <f>SUM(N3:N6)</f>
        <v>0</v>
      </c>
      <c r="O2" s="5">
        <f>AVERAGE(O3:O6)</f>
        <v>0</v>
      </c>
    </row>
    <row r="3" spans="1:15" x14ac:dyDescent="0.5">
      <c r="A3" s="5">
        <v>1</v>
      </c>
      <c r="B3" s="5">
        <v>16</v>
      </c>
      <c r="C3" s="1">
        <v>91.897499999999994</v>
      </c>
      <c r="D3" s="4">
        <v>0</v>
      </c>
      <c r="E3" s="5">
        <f>D3/(B3*2)*100</f>
        <v>0</v>
      </c>
      <c r="F3" s="4">
        <v>3</v>
      </c>
      <c r="G3" s="5">
        <f>F3/(B3*2)*100</f>
        <v>9.375</v>
      </c>
      <c r="H3" s="4">
        <v>15</v>
      </c>
      <c r="I3" s="5">
        <f>H3/(B3*2)*100</f>
        <v>46.875</v>
      </c>
      <c r="J3" s="4">
        <v>10</v>
      </c>
      <c r="K3" s="5">
        <f>J3/(B3*2)*100</f>
        <v>31.25</v>
      </c>
      <c r="L3" s="4">
        <v>4</v>
      </c>
      <c r="M3" s="5">
        <f>L3/(B3*2)*100</f>
        <v>12.5</v>
      </c>
      <c r="N3" s="4">
        <v>0</v>
      </c>
      <c r="O3" s="5">
        <f>N3/(B3*2)*100</f>
        <v>0</v>
      </c>
    </row>
    <row r="4" spans="1:15" x14ac:dyDescent="0.5">
      <c r="A4" s="5" t="s">
        <v>16</v>
      </c>
      <c r="B4" s="5">
        <v>8</v>
      </c>
      <c r="C4" s="5">
        <v>95.151250000000005</v>
      </c>
      <c r="D4" s="4">
        <v>0</v>
      </c>
      <c r="E4" s="5">
        <f t="shared" ref="E4:E6" si="0">D4/(B4*2)*100</f>
        <v>0</v>
      </c>
      <c r="F4" s="4">
        <v>3</v>
      </c>
      <c r="G4" s="5">
        <f t="shared" ref="G4:G6" si="1">F4/(B4*2)*100</f>
        <v>18.75</v>
      </c>
      <c r="H4" s="4">
        <v>11</v>
      </c>
      <c r="I4" s="5">
        <f t="shared" ref="I4:I6" si="2">H4/(B4*2)*100</f>
        <v>68.75</v>
      </c>
      <c r="J4" s="4">
        <v>1</v>
      </c>
      <c r="K4" s="5">
        <f t="shared" ref="K4:K6" si="3">J4/(B4*2)*100</f>
        <v>6.25</v>
      </c>
      <c r="L4" s="4">
        <v>1</v>
      </c>
      <c r="M4" s="5">
        <f t="shared" ref="M4:M6" si="4">L4/(B4*2)*100</f>
        <v>6.25</v>
      </c>
      <c r="N4" s="4">
        <v>0</v>
      </c>
      <c r="O4" s="5">
        <f t="shared" ref="O4:O6" si="5">N4/(B4*2)*100</f>
        <v>0</v>
      </c>
    </row>
    <row r="5" spans="1:15" x14ac:dyDescent="0.5">
      <c r="A5" s="5" t="s">
        <v>17</v>
      </c>
      <c r="B5" s="5">
        <v>4</v>
      </c>
      <c r="C5" s="20">
        <v>96.887500000000003</v>
      </c>
      <c r="D5" s="4">
        <v>0</v>
      </c>
      <c r="E5" s="5">
        <f t="shared" si="0"/>
        <v>0</v>
      </c>
      <c r="F5" s="4">
        <v>2</v>
      </c>
      <c r="G5" s="5">
        <f t="shared" si="1"/>
        <v>25</v>
      </c>
      <c r="H5" s="4">
        <v>6</v>
      </c>
      <c r="I5" s="5">
        <f t="shared" si="2"/>
        <v>75</v>
      </c>
      <c r="J5" s="4">
        <v>0</v>
      </c>
      <c r="K5" s="5">
        <f t="shared" si="3"/>
        <v>0</v>
      </c>
      <c r="L5" s="4">
        <v>0</v>
      </c>
      <c r="M5" s="5">
        <f t="shared" si="4"/>
        <v>0</v>
      </c>
      <c r="N5" s="4">
        <v>0</v>
      </c>
      <c r="O5" s="5">
        <f t="shared" si="5"/>
        <v>0</v>
      </c>
    </row>
    <row r="6" spans="1:15" x14ac:dyDescent="0.5">
      <c r="A6" s="5" t="s">
        <v>18</v>
      </c>
      <c r="B6" s="5">
        <v>2</v>
      </c>
      <c r="C6" s="5">
        <v>101.11</v>
      </c>
      <c r="D6" s="4">
        <v>0</v>
      </c>
      <c r="E6" s="5">
        <f t="shared" si="0"/>
        <v>0</v>
      </c>
      <c r="F6" s="4">
        <v>1</v>
      </c>
      <c r="G6" s="5">
        <f t="shared" si="1"/>
        <v>25</v>
      </c>
      <c r="H6" s="4">
        <v>3</v>
      </c>
      <c r="I6" s="5">
        <f t="shared" si="2"/>
        <v>75</v>
      </c>
      <c r="J6" s="4">
        <v>0</v>
      </c>
      <c r="K6" s="5">
        <f t="shared" si="3"/>
        <v>0</v>
      </c>
      <c r="L6" s="4">
        <v>0</v>
      </c>
      <c r="M6" s="5">
        <f t="shared" si="4"/>
        <v>0</v>
      </c>
      <c r="N6" s="4">
        <v>0</v>
      </c>
      <c r="O6" s="5">
        <f t="shared" si="5"/>
        <v>0</v>
      </c>
    </row>
    <row r="7" spans="1:15" x14ac:dyDescent="0.5">
      <c r="A7" s="5" t="s">
        <v>47</v>
      </c>
      <c r="B7" s="5">
        <v>2</v>
      </c>
      <c r="C7" s="5">
        <v>101.11</v>
      </c>
      <c r="D7" s="4">
        <v>0</v>
      </c>
      <c r="E7" s="5">
        <f>D7/(B7)*100</f>
        <v>0</v>
      </c>
      <c r="F7" s="4">
        <v>1</v>
      </c>
      <c r="G7" s="5">
        <f>F7/(B7)*100</f>
        <v>50</v>
      </c>
      <c r="H7" s="4">
        <v>1</v>
      </c>
      <c r="I7" s="5">
        <f>H7/(B7)*100</f>
        <v>50</v>
      </c>
      <c r="J7" s="4">
        <v>0</v>
      </c>
      <c r="K7" s="5">
        <f>J7/(B7)*100</f>
        <v>0</v>
      </c>
      <c r="L7" s="4">
        <v>0</v>
      </c>
      <c r="M7" s="5">
        <f>L7/(B7)*100</f>
        <v>0</v>
      </c>
      <c r="N7" s="4">
        <v>0</v>
      </c>
      <c r="O7" s="5">
        <f>N7/(B7)*100</f>
        <v>0</v>
      </c>
    </row>
    <row r="9" spans="1:15" ht="28.7" customHeight="1" x14ac:dyDescent="0.5">
      <c r="A9" s="2" t="s">
        <v>66</v>
      </c>
      <c r="B9" s="21" t="s">
        <v>67</v>
      </c>
      <c r="C9" s="21" t="s">
        <v>68</v>
      </c>
      <c r="D9" s="21" t="s">
        <v>69</v>
      </c>
      <c r="H9" s="31" t="s">
        <v>87</v>
      </c>
      <c r="I9" s="2" t="s">
        <v>70</v>
      </c>
      <c r="J9" s="2" t="s">
        <v>71</v>
      </c>
      <c r="K9" s="2" t="s">
        <v>66</v>
      </c>
    </row>
    <row r="10" spans="1:15" x14ac:dyDescent="0.5">
      <c r="A10" s="12" t="s">
        <v>19</v>
      </c>
      <c r="B10" s="12">
        <v>2</v>
      </c>
      <c r="C10" s="12">
        <v>2018</v>
      </c>
      <c r="D10" s="12">
        <v>2019</v>
      </c>
      <c r="G10" s="30"/>
      <c r="H10" s="32">
        <v>15</v>
      </c>
      <c r="I10" s="12" t="s">
        <v>19</v>
      </c>
      <c r="J10" s="12">
        <v>2018</v>
      </c>
      <c r="K10" s="12" t="s">
        <v>88</v>
      </c>
    </row>
    <row r="11" spans="1:15" x14ac:dyDescent="0.5">
      <c r="A11" s="33"/>
      <c r="B11" s="34"/>
      <c r="C11" s="35"/>
      <c r="D11" s="30"/>
      <c r="G11" s="30"/>
      <c r="H11" s="12">
        <v>16</v>
      </c>
      <c r="I11" s="12" t="s">
        <v>19</v>
      </c>
      <c r="J11" s="32">
        <v>2019</v>
      </c>
      <c r="K11" s="32" t="s">
        <v>88</v>
      </c>
    </row>
    <row r="12" spans="1:15" x14ac:dyDescent="0.5">
      <c r="A12" s="24"/>
      <c r="B12" s="24"/>
      <c r="C12" s="24"/>
      <c r="D12" s="24"/>
    </row>
    <row r="13" spans="1:15" x14ac:dyDescent="0.5">
      <c r="A13" s="24"/>
      <c r="B13" s="24"/>
      <c r="C13" s="24"/>
      <c r="D13" s="24"/>
    </row>
    <row r="14" spans="1:15" x14ac:dyDescent="0.5">
      <c r="A14" s="24"/>
      <c r="B14" s="24"/>
      <c r="C14" s="24"/>
      <c r="D14" s="24"/>
    </row>
    <row r="15" spans="1:15" x14ac:dyDescent="0.5">
      <c r="A15" s="24"/>
      <c r="B15" s="24"/>
      <c r="C15" s="24"/>
      <c r="D15" s="24"/>
    </row>
    <row r="16" spans="1:15" x14ac:dyDescent="0.5">
      <c r="E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6"/>
  <sheetViews>
    <sheetView workbookViewId="0"/>
  </sheetViews>
  <sheetFormatPr defaultRowHeight="14.35" x14ac:dyDescent="0.5"/>
  <cols>
    <col min="11" max="11" width="19.87890625" bestFit="1" customWidth="1"/>
    <col min="12" max="13" width="8.9375" style="1"/>
    <col min="14" max="14" width="19.87890625" bestFit="1" customWidth="1"/>
    <col min="15" max="17" width="8.9375" style="1"/>
    <col min="25" max="37" width="8.9375" style="1"/>
    <col min="47" max="47" width="8.9375" style="1"/>
    <col min="57" max="57" width="8.9375" style="1"/>
    <col min="63" max="63" width="3.8203125" customWidth="1"/>
    <col min="64" max="64" width="20.1171875" customWidth="1"/>
    <col min="67" max="67" width="20.17578125" customWidth="1"/>
  </cols>
  <sheetData>
    <row r="1" spans="1:72" x14ac:dyDescent="0.5">
      <c r="A1" t="s">
        <v>8</v>
      </c>
      <c r="B1" s="1">
        <v>6</v>
      </c>
      <c r="C1" s="1">
        <v>101.68</v>
      </c>
      <c r="D1" t="s">
        <v>12</v>
      </c>
      <c r="E1" s="1">
        <v>1</v>
      </c>
      <c r="F1" s="1">
        <v>87.15</v>
      </c>
      <c r="G1" s="1" t="s">
        <v>19</v>
      </c>
      <c r="H1" s="7">
        <v>2019</v>
      </c>
      <c r="I1" s="7">
        <v>1</v>
      </c>
      <c r="K1" t="s">
        <v>8</v>
      </c>
      <c r="L1" s="1">
        <v>6</v>
      </c>
      <c r="M1" s="1">
        <v>101.68</v>
      </c>
      <c r="N1" t="s">
        <v>12</v>
      </c>
      <c r="O1" s="1">
        <v>1</v>
      </c>
      <c r="P1" s="1">
        <v>87.15</v>
      </c>
      <c r="Q1" s="1" t="s">
        <v>19</v>
      </c>
      <c r="R1" s="7">
        <v>2019</v>
      </c>
      <c r="S1" s="7">
        <v>1</v>
      </c>
      <c r="U1" t="s">
        <v>6</v>
      </c>
      <c r="V1" s="1">
        <v>10</v>
      </c>
      <c r="W1" s="1">
        <v>101.91</v>
      </c>
      <c r="X1" t="s">
        <v>0</v>
      </c>
      <c r="Y1" s="1">
        <v>4</v>
      </c>
      <c r="Z1" s="1">
        <v>87.71</v>
      </c>
      <c r="AA1" s="1" t="s">
        <v>19</v>
      </c>
      <c r="AB1" s="1">
        <v>2018</v>
      </c>
      <c r="AC1" s="1" t="s">
        <v>16</v>
      </c>
      <c r="AD1"/>
      <c r="AE1" t="s">
        <v>8</v>
      </c>
      <c r="AF1" s="1">
        <v>8</v>
      </c>
      <c r="AG1" s="1">
        <v>105.3</v>
      </c>
      <c r="AH1" t="s">
        <v>40</v>
      </c>
      <c r="AI1" s="1">
        <v>2</v>
      </c>
      <c r="AJ1" s="1">
        <v>96.83</v>
      </c>
      <c r="AK1" s="1" t="s">
        <v>19</v>
      </c>
      <c r="AL1" s="7">
        <v>2019</v>
      </c>
      <c r="AM1" s="1" t="s">
        <v>17</v>
      </c>
      <c r="AO1" t="s">
        <v>8</v>
      </c>
      <c r="AP1" s="1">
        <v>11</v>
      </c>
      <c r="AQ1" s="1">
        <v>103.81</v>
      </c>
      <c r="AR1" t="s">
        <v>10</v>
      </c>
      <c r="AS1" s="1">
        <v>6</v>
      </c>
      <c r="AT1" s="1">
        <v>98.41</v>
      </c>
      <c r="AU1" s="1" t="s">
        <v>19</v>
      </c>
      <c r="AV1" s="1">
        <v>2018</v>
      </c>
      <c r="AW1" s="1" t="s">
        <v>18</v>
      </c>
      <c r="AY1" t="s">
        <v>8</v>
      </c>
      <c r="AZ1" s="1">
        <v>11</v>
      </c>
      <c r="BA1" s="1">
        <v>103.81</v>
      </c>
      <c r="BB1" t="s">
        <v>10</v>
      </c>
      <c r="BC1" s="1">
        <v>6</v>
      </c>
      <c r="BD1" s="1">
        <v>98.41</v>
      </c>
      <c r="BE1" s="1" t="s">
        <v>19</v>
      </c>
      <c r="BF1" s="1">
        <v>2018</v>
      </c>
      <c r="BG1" s="1" t="s">
        <v>64</v>
      </c>
      <c r="BH1">
        <v>1</v>
      </c>
      <c r="BJ1" t="s">
        <v>61</v>
      </c>
      <c r="BK1">
        <v>1</v>
      </c>
      <c r="BL1" t="s">
        <v>8</v>
      </c>
      <c r="BM1" s="1">
        <v>8</v>
      </c>
      <c r="BN1" s="1">
        <v>105.3</v>
      </c>
      <c r="BO1" t="s">
        <v>40</v>
      </c>
      <c r="BP1" s="1">
        <v>2</v>
      </c>
      <c r="BQ1" s="1">
        <v>96.83</v>
      </c>
      <c r="BR1" s="1" t="s">
        <v>19</v>
      </c>
      <c r="BS1" s="7">
        <v>2019</v>
      </c>
      <c r="BT1" s="1" t="s">
        <v>17</v>
      </c>
    </row>
    <row r="2" spans="1:72" x14ac:dyDescent="0.5">
      <c r="A2" t="s">
        <v>6</v>
      </c>
      <c r="B2" s="1">
        <v>6</v>
      </c>
      <c r="C2" s="1">
        <v>101.17</v>
      </c>
      <c r="D2" t="s">
        <v>44</v>
      </c>
      <c r="E2" s="1">
        <v>5</v>
      </c>
      <c r="F2" s="1">
        <v>87.5</v>
      </c>
      <c r="G2" s="1" t="s">
        <v>19</v>
      </c>
      <c r="H2" s="7">
        <v>2019</v>
      </c>
      <c r="I2" s="7">
        <v>1</v>
      </c>
      <c r="K2" t="s">
        <v>6</v>
      </c>
      <c r="L2" s="1">
        <v>6</v>
      </c>
      <c r="M2" s="1">
        <v>101.17</v>
      </c>
      <c r="N2" t="s">
        <v>44</v>
      </c>
      <c r="O2" s="1">
        <v>5</v>
      </c>
      <c r="P2" s="1">
        <v>87.5</v>
      </c>
      <c r="Q2" s="1" t="s">
        <v>19</v>
      </c>
      <c r="R2" s="7">
        <v>2019</v>
      </c>
      <c r="S2" s="7">
        <v>1</v>
      </c>
      <c r="U2" t="s">
        <v>13</v>
      </c>
      <c r="V2" s="1">
        <v>8</v>
      </c>
      <c r="W2" s="1">
        <v>101.9</v>
      </c>
      <c r="X2" t="s">
        <v>4</v>
      </c>
      <c r="Y2" s="1">
        <v>0</v>
      </c>
      <c r="Z2" s="1">
        <v>78.42</v>
      </c>
      <c r="AA2" s="1" t="s">
        <v>19</v>
      </c>
      <c r="AB2" s="7">
        <v>2019</v>
      </c>
      <c r="AC2" s="1" t="s">
        <v>16</v>
      </c>
      <c r="AD2"/>
      <c r="AE2" t="s">
        <v>6</v>
      </c>
      <c r="AF2" s="1">
        <v>8</v>
      </c>
      <c r="AG2" s="1">
        <v>101.04</v>
      </c>
      <c r="AH2" t="s">
        <v>8</v>
      </c>
      <c r="AI2" s="1">
        <v>11</v>
      </c>
      <c r="AJ2" s="1">
        <v>95.79</v>
      </c>
      <c r="AK2" s="1" t="s">
        <v>19</v>
      </c>
      <c r="AL2" s="1">
        <v>2018</v>
      </c>
      <c r="AM2" s="1" t="s">
        <v>17</v>
      </c>
      <c r="AN2">
        <v>2</v>
      </c>
      <c r="AO2" t="s">
        <v>10</v>
      </c>
      <c r="AP2" s="1">
        <v>6</v>
      </c>
      <c r="AQ2" s="1">
        <v>98.41</v>
      </c>
      <c r="AR2" t="s">
        <v>8</v>
      </c>
      <c r="AS2" s="1">
        <v>11</v>
      </c>
      <c r="AT2" s="1">
        <v>103.81</v>
      </c>
      <c r="AU2" s="1" t="s">
        <v>19</v>
      </c>
      <c r="AV2" s="1">
        <v>2018</v>
      </c>
      <c r="AW2" s="1" t="s">
        <v>18</v>
      </c>
      <c r="AX2">
        <v>1</v>
      </c>
      <c r="AY2" t="s">
        <v>15</v>
      </c>
      <c r="AZ2" s="1">
        <v>8</v>
      </c>
      <c r="BA2" s="1">
        <v>95.86</v>
      </c>
      <c r="BB2" t="s">
        <v>8</v>
      </c>
      <c r="BC2" s="1">
        <v>7</v>
      </c>
      <c r="BD2" s="1">
        <v>97.92</v>
      </c>
      <c r="BE2" s="1" t="s">
        <v>19</v>
      </c>
      <c r="BF2" s="7">
        <v>2019</v>
      </c>
      <c r="BG2" s="7" t="s">
        <v>64</v>
      </c>
      <c r="BH2">
        <v>1</v>
      </c>
      <c r="BK2">
        <v>2</v>
      </c>
      <c r="BL2" t="s">
        <v>8</v>
      </c>
      <c r="BM2" s="1">
        <v>11</v>
      </c>
      <c r="BN2" s="1">
        <v>103.81</v>
      </c>
      <c r="BO2" t="s">
        <v>10</v>
      </c>
      <c r="BP2" s="1">
        <v>6</v>
      </c>
      <c r="BQ2" s="1">
        <v>98.41</v>
      </c>
      <c r="BR2" s="1" t="s">
        <v>19</v>
      </c>
      <c r="BS2" s="1">
        <v>2018</v>
      </c>
      <c r="BT2" s="1" t="s">
        <v>18</v>
      </c>
    </row>
    <row r="3" spans="1:72" x14ac:dyDescent="0.5">
      <c r="A3" t="s">
        <v>10</v>
      </c>
      <c r="B3" s="1">
        <v>6</v>
      </c>
      <c r="C3" s="1">
        <v>100.37</v>
      </c>
      <c r="D3" t="s">
        <v>7</v>
      </c>
      <c r="E3" s="1">
        <v>2</v>
      </c>
      <c r="F3" s="1">
        <v>89.9</v>
      </c>
      <c r="G3" s="1" t="s">
        <v>19</v>
      </c>
      <c r="H3" s="1">
        <v>2018</v>
      </c>
      <c r="I3" s="1">
        <v>1</v>
      </c>
      <c r="J3" s="1"/>
      <c r="K3" t="s">
        <v>10</v>
      </c>
      <c r="L3" s="1">
        <v>6</v>
      </c>
      <c r="M3" s="1">
        <v>100.37</v>
      </c>
      <c r="N3" t="s">
        <v>7</v>
      </c>
      <c r="O3" s="1">
        <v>2</v>
      </c>
      <c r="P3" s="1">
        <v>89.9</v>
      </c>
      <c r="Q3" s="1" t="s">
        <v>19</v>
      </c>
      <c r="R3" s="1">
        <v>2018</v>
      </c>
      <c r="S3" s="1">
        <v>1</v>
      </c>
      <c r="T3" s="1">
        <v>3</v>
      </c>
      <c r="U3" t="s">
        <v>8</v>
      </c>
      <c r="V3" s="1">
        <v>10</v>
      </c>
      <c r="W3" s="1">
        <v>101.02</v>
      </c>
      <c r="X3" t="s">
        <v>12</v>
      </c>
      <c r="Y3" s="1">
        <v>4</v>
      </c>
      <c r="Z3" s="1">
        <v>90.8</v>
      </c>
      <c r="AA3" s="1" t="s">
        <v>19</v>
      </c>
      <c r="AB3" s="1">
        <v>2018</v>
      </c>
      <c r="AC3" s="1" t="s">
        <v>16</v>
      </c>
      <c r="AD3">
        <v>3</v>
      </c>
      <c r="AE3" t="s">
        <v>40</v>
      </c>
      <c r="AF3" s="1">
        <v>2</v>
      </c>
      <c r="AG3" s="1">
        <v>96.83</v>
      </c>
      <c r="AH3" t="s">
        <v>8</v>
      </c>
      <c r="AI3" s="1">
        <v>8</v>
      </c>
      <c r="AJ3" s="1">
        <v>105.3</v>
      </c>
      <c r="AK3" s="1" t="s">
        <v>19</v>
      </c>
      <c r="AL3" s="7">
        <v>2019</v>
      </c>
      <c r="AM3" s="1" t="s">
        <v>17</v>
      </c>
      <c r="AO3" t="s">
        <v>8</v>
      </c>
      <c r="AP3" s="1">
        <v>7</v>
      </c>
      <c r="AQ3" s="1">
        <v>97.92</v>
      </c>
      <c r="AR3" t="s">
        <v>15</v>
      </c>
      <c r="AS3" s="1">
        <v>8</v>
      </c>
      <c r="AT3" s="1">
        <v>95.86</v>
      </c>
      <c r="AU3" s="1" t="s">
        <v>19</v>
      </c>
      <c r="AV3" s="7">
        <v>2019</v>
      </c>
      <c r="AW3" s="7" t="s">
        <v>18</v>
      </c>
      <c r="BA3">
        <f>AVERAGE(BA1:BA2)</f>
        <v>99.835000000000008</v>
      </c>
      <c r="BD3">
        <f t="shared" ref="BD3" si="0">AVERAGE(BD1:BD2)</f>
        <v>98.164999999999992</v>
      </c>
      <c r="BK3">
        <v>3</v>
      </c>
      <c r="BL3" t="s">
        <v>6</v>
      </c>
      <c r="BM3" s="1">
        <v>10</v>
      </c>
      <c r="BN3" s="1">
        <v>101.91</v>
      </c>
      <c r="BO3" t="s">
        <v>0</v>
      </c>
      <c r="BP3" s="1">
        <v>4</v>
      </c>
      <c r="BQ3" s="1">
        <v>87.71</v>
      </c>
      <c r="BR3" s="1" t="s">
        <v>19</v>
      </c>
      <c r="BS3" s="1">
        <v>2018</v>
      </c>
      <c r="BT3" s="1" t="s">
        <v>16</v>
      </c>
    </row>
    <row r="4" spans="1:72" x14ac:dyDescent="0.5">
      <c r="A4" t="s">
        <v>4</v>
      </c>
      <c r="B4" s="1">
        <v>6</v>
      </c>
      <c r="C4" s="1">
        <v>99.15</v>
      </c>
      <c r="D4" t="s">
        <v>11</v>
      </c>
      <c r="E4" s="1">
        <v>2</v>
      </c>
      <c r="F4" s="1">
        <v>85.16</v>
      </c>
      <c r="G4" s="1" t="s">
        <v>19</v>
      </c>
      <c r="H4" s="1">
        <v>2018</v>
      </c>
      <c r="I4" s="1">
        <v>1</v>
      </c>
      <c r="K4" t="s">
        <v>4</v>
      </c>
      <c r="L4" s="1">
        <v>6</v>
      </c>
      <c r="M4" s="1">
        <v>99.15</v>
      </c>
      <c r="N4" t="s">
        <v>11</v>
      </c>
      <c r="O4" s="1">
        <v>2</v>
      </c>
      <c r="P4" s="1">
        <v>85.16</v>
      </c>
      <c r="Q4" s="1" t="s">
        <v>19</v>
      </c>
      <c r="R4" s="1">
        <v>2018</v>
      </c>
      <c r="S4" s="1">
        <v>1</v>
      </c>
      <c r="U4" t="s">
        <v>10</v>
      </c>
      <c r="V4" s="1">
        <v>10</v>
      </c>
      <c r="W4" s="1">
        <v>98.44</v>
      </c>
      <c r="X4" t="s">
        <v>4</v>
      </c>
      <c r="Y4" s="1">
        <v>3</v>
      </c>
      <c r="Z4" s="1">
        <v>91.6</v>
      </c>
      <c r="AA4" s="1" t="s">
        <v>19</v>
      </c>
      <c r="AB4" s="1">
        <v>2018</v>
      </c>
      <c r="AC4" s="1" t="s">
        <v>16</v>
      </c>
      <c r="AD4"/>
      <c r="AE4" t="s">
        <v>10</v>
      </c>
      <c r="AF4" s="1">
        <v>11</v>
      </c>
      <c r="AG4" s="1">
        <v>96.81</v>
      </c>
      <c r="AH4" t="s">
        <v>3</v>
      </c>
      <c r="AI4" s="1">
        <v>9</v>
      </c>
      <c r="AJ4" s="1">
        <v>93.91</v>
      </c>
      <c r="AK4" s="1" t="s">
        <v>19</v>
      </c>
      <c r="AL4" s="1">
        <v>2018</v>
      </c>
      <c r="AM4" s="1" t="s">
        <v>17</v>
      </c>
      <c r="AO4" t="s">
        <v>15</v>
      </c>
      <c r="AP4" s="1">
        <v>8</v>
      </c>
      <c r="AQ4" s="1">
        <v>95.86</v>
      </c>
      <c r="AR4" t="s">
        <v>8</v>
      </c>
      <c r="AS4" s="1">
        <v>7</v>
      </c>
      <c r="AT4" s="1">
        <v>97.92</v>
      </c>
      <c r="AU4" s="1" t="s">
        <v>19</v>
      </c>
      <c r="AV4" s="7">
        <v>2019</v>
      </c>
      <c r="AW4" s="7" t="s">
        <v>18</v>
      </c>
      <c r="AX4">
        <v>3</v>
      </c>
      <c r="BA4">
        <v>99.834999999999994</v>
      </c>
      <c r="BD4">
        <v>98.165000000000006</v>
      </c>
      <c r="BK4">
        <v>4</v>
      </c>
      <c r="BL4" t="s">
        <v>13</v>
      </c>
      <c r="BM4" s="1">
        <v>8</v>
      </c>
      <c r="BN4" s="1">
        <v>101.9</v>
      </c>
      <c r="BO4" t="s">
        <v>4</v>
      </c>
      <c r="BP4" s="1">
        <v>0</v>
      </c>
      <c r="BQ4" s="1">
        <v>78.42</v>
      </c>
      <c r="BR4" s="1" t="s">
        <v>19</v>
      </c>
      <c r="BS4" s="7">
        <v>2019</v>
      </c>
      <c r="BT4" s="1" t="s">
        <v>16</v>
      </c>
    </row>
    <row r="5" spans="1:72" x14ac:dyDescent="0.5">
      <c r="A5" t="s">
        <v>0</v>
      </c>
      <c r="B5" s="1">
        <v>6</v>
      </c>
      <c r="C5" s="1">
        <v>98.77</v>
      </c>
      <c r="D5" t="s">
        <v>5</v>
      </c>
      <c r="E5" s="1">
        <v>2</v>
      </c>
      <c r="F5" s="1">
        <v>78.48</v>
      </c>
      <c r="G5" s="1" t="s">
        <v>19</v>
      </c>
      <c r="H5" s="1">
        <v>2018</v>
      </c>
      <c r="I5" s="1">
        <v>1</v>
      </c>
      <c r="K5" t="s">
        <v>0</v>
      </c>
      <c r="L5" s="1">
        <v>6</v>
      </c>
      <c r="M5" s="1">
        <v>98.77</v>
      </c>
      <c r="N5" t="s">
        <v>5</v>
      </c>
      <c r="O5" s="1">
        <v>2</v>
      </c>
      <c r="P5" s="1">
        <v>78.48</v>
      </c>
      <c r="Q5" s="1" t="s">
        <v>19</v>
      </c>
      <c r="R5" s="1">
        <v>2018</v>
      </c>
      <c r="S5" s="1">
        <v>1</v>
      </c>
      <c r="U5" t="s">
        <v>10</v>
      </c>
      <c r="V5" s="1">
        <v>5</v>
      </c>
      <c r="W5" s="1">
        <v>98.03</v>
      </c>
      <c r="X5" t="s">
        <v>40</v>
      </c>
      <c r="Y5" s="1">
        <v>8</v>
      </c>
      <c r="Z5" s="1">
        <v>95.53</v>
      </c>
      <c r="AA5" s="1" t="s">
        <v>19</v>
      </c>
      <c r="AB5" s="7">
        <v>2019</v>
      </c>
      <c r="AC5" s="1" t="s">
        <v>16</v>
      </c>
      <c r="AD5"/>
      <c r="AE5" t="s">
        <v>8</v>
      </c>
      <c r="AF5" s="1">
        <v>11</v>
      </c>
      <c r="AG5" s="1">
        <v>95.79</v>
      </c>
      <c r="AH5" t="s">
        <v>6</v>
      </c>
      <c r="AI5" s="1">
        <v>8</v>
      </c>
      <c r="AJ5" s="1">
        <v>101.04</v>
      </c>
      <c r="AK5" s="1" t="s">
        <v>19</v>
      </c>
      <c r="AL5" s="1">
        <v>2018</v>
      </c>
      <c r="AM5" s="1" t="s">
        <v>17</v>
      </c>
      <c r="AQ5">
        <f>AVERAGE(AQ1:AQ4)</f>
        <v>99</v>
      </c>
      <c r="AT5">
        <f t="shared" ref="AT5" si="1">AVERAGE(AT1:AT4)</f>
        <v>99</v>
      </c>
      <c r="AX5">
        <v>4</v>
      </c>
      <c r="BH5">
        <v>2</v>
      </c>
      <c r="BK5">
        <v>5</v>
      </c>
      <c r="BL5" t="s">
        <v>8</v>
      </c>
      <c r="BM5" s="1">
        <v>6</v>
      </c>
      <c r="BN5" s="1">
        <v>101.68</v>
      </c>
      <c r="BO5" t="s">
        <v>12</v>
      </c>
      <c r="BP5" s="1">
        <v>1</v>
      </c>
      <c r="BQ5" s="1">
        <v>87.15</v>
      </c>
      <c r="BR5" s="1" t="s">
        <v>19</v>
      </c>
      <c r="BS5" s="7">
        <v>2019</v>
      </c>
      <c r="BT5" s="7">
        <v>1</v>
      </c>
    </row>
    <row r="6" spans="1:72" x14ac:dyDescent="0.5">
      <c r="A6" t="s">
        <v>12</v>
      </c>
      <c r="B6" s="1">
        <v>6</v>
      </c>
      <c r="C6" s="1">
        <v>98.35</v>
      </c>
      <c r="D6" t="s">
        <v>1</v>
      </c>
      <c r="E6" s="1">
        <v>1</v>
      </c>
      <c r="F6" s="1">
        <v>87.62</v>
      </c>
      <c r="G6" s="1" t="s">
        <v>19</v>
      </c>
      <c r="H6" s="1">
        <v>2018</v>
      </c>
      <c r="I6" s="1">
        <v>1</v>
      </c>
      <c r="K6" t="s">
        <v>12</v>
      </c>
      <c r="L6" s="1">
        <v>6</v>
      </c>
      <c r="M6" s="1">
        <v>98.35</v>
      </c>
      <c r="N6" t="s">
        <v>1</v>
      </c>
      <c r="O6" s="1">
        <v>1</v>
      </c>
      <c r="P6" s="1">
        <v>87.62</v>
      </c>
      <c r="Q6" s="1" t="s">
        <v>19</v>
      </c>
      <c r="R6" s="1">
        <v>2018</v>
      </c>
      <c r="S6" s="1">
        <v>1</v>
      </c>
      <c r="U6" t="s">
        <v>3</v>
      </c>
      <c r="V6" s="1">
        <v>4</v>
      </c>
      <c r="W6" s="1">
        <v>96.71</v>
      </c>
      <c r="X6" t="s">
        <v>8</v>
      </c>
      <c r="Y6" s="1">
        <v>8</v>
      </c>
      <c r="Z6" s="1">
        <v>95.73</v>
      </c>
      <c r="AA6" s="1" t="s">
        <v>19</v>
      </c>
      <c r="AB6" s="7">
        <v>2019</v>
      </c>
      <c r="AC6" s="1" t="s">
        <v>16</v>
      </c>
      <c r="AD6"/>
      <c r="AE6" t="s">
        <v>3</v>
      </c>
      <c r="AF6" s="1">
        <v>9</v>
      </c>
      <c r="AG6" s="1">
        <v>93.91</v>
      </c>
      <c r="AH6" t="s">
        <v>10</v>
      </c>
      <c r="AI6" s="1">
        <v>11</v>
      </c>
      <c r="AJ6" s="1">
        <v>96.81</v>
      </c>
      <c r="AK6" s="1" t="s">
        <v>19</v>
      </c>
      <c r="AL6" s="1">
        <v>2018</v>
      </c>
      <c r="AM6" s="1" t="s">
        <v>17</v>
      </c>
      <c r="AQ6" s="1">
        <v>99</v>
      </c>
      <c r="BK6">
        <v>6</v>
      </c>
      <c r="BL6" t="s">
        <v>6</v>
      </c>
      <c r="BM6" s="1">
        <v>6</v>
      </c>
      <c r="BN6" s="1">
        <v>101.17</v>
      </c>
      <c r="BO6" t="s">
        <v>44</v>
      </c>
      <c r="BP6" s="1">
        <v>5</v>
      </c>
      <c r="BQ6" s="1">
        <v>87.5</v>
      </c>
      <c r="BR6" s="1" t="s">
        <v>19</v>
      </c>
      <c r="BS6" s="7">
        <v>2019</v>
      </c>
      <c r="BT6" s="7">
        <v>1</v>
      </c>
    </row>
    <row r="7" spans="1:72" x14ac:dyDescent="0.5">
      <c r="A7" t="s">
        <v>8</v>
      </c>
      <c r="B7" s="1">
        <v>6</v>
      </c>
      <c r="C7" s="1">
        <v>96.2</v>
      </c>
      <c r="D7" t="s">
        <v>13</v>
      </c>
      <c r="E7" s="1">
        <v>5</v>
      </c>
      <c r="F7" s="1">
        <v>93.61</v>
      </c>
      <c r="G7" s="1" t="s">
        <v>19</v>
      </c>
      <c r="H7" s="1">
        <v>2018</v>
      </c>
      <c r="I7" s="1">
        <v>1</v>
      </c>
      <c r="K7" t="s">
        <v>8</v>
      </c>
      <c r="L7" s="1">
        <v>6</v>
      </c>
      <c r="M7" s="1">
        <v>96.2</v>
      </c>
      <c r="N7" t="s">
        <v>13</v>
      </c>
      <c r="O7" s="1">
        <v>5</v>
      </c>
      <c r="P7" s="1">
        <v>93.61</v>
      </c>
      <c r="Q7" s="1" t="s">
        <v>19</v>
      </c>
      <c r="R7" s="1">
        <v>2018</v>
      </c>
      <c r="S7" s="1">
        <v>1</v>
      </c>
      <c r="U7" t="s">
        <v>14</v>
      </c>
      <c r="V7" s="1">
        <v>8</v>
      </c>
      <c r="W7" s="1">
        <v>96.13</v>
      </c>
      <c r="X7" t="s">
        <v>3</v>
      </c>
      <c r="Y7" s="1">
        <v>10</v>
      </c>
      <c r="Z7" s="1">
        <v>93.6</v>
      </c>
      <c r="AA7" s="1" t="s">
        <v>19</v>
      </c>
      <c r="AB7" s="1">
        <v>2018</v>
      </c>
      <c r="AC7" s="1" t="s">
        <v>16</v>
      </c>
      <c r="AD7"/>
      <c r="AE7" t="s">
        <v>13</v>
      </c>
      <c r="AF7" s="1">
        <v>6</v>
      </c>
      <c r="AG7" s="1">
        <v>91.04</v>
      </c>
      <c r="AH7" t="s">
        <v>15</v>
      </c>
      <c r="AI7" s="1">
        <v>8</v>
      </c>
      <c r="AJ7" s="1">
        <v>90.49</v>
      </c>
      <c r="AK7" s="1" t="s">
        <v>19</v>
      </c>
      <c r="AL7" s="7">
        <v>2019</v>
      </c>
      <c r="AM7" s="1" t="s">
        <v>17</v>
      </c>
      <c r="BK7">
        <v>7</v>
      </c>
      <c r="BL7" t="s">
        <v>6</v>
      </c>
      <c r="BM7" s="1">
        <v>8</v>
      </c>
      <c r="BN7" s="1">
        <v>101.04</v>
      </c>
      <c r="BO7" t="s">
        <v>8</v>
      </c>
      <c r="BP7" s="1">
        <v>11</v>
      </c>
      <c r="BQ7" s="1">
        <v>95.79</v>
      </c>
      <c r="BR7" s="1" t="s">
        <v>19</v>
      </c>
      <c r="BS7" s="1">
        <v>2018</v>
      </c>
      <c r="BT7" s="1" t="s">
        <v>17</v>
      </c>
    </row>
    <row r="8" spans="1:72" x14ac:dyDescent="0.5">
      <c r="A8" t="s">
        <v>40</v>
      </c>
      <c r="B8" s="1">
        <v>6</v>
      </c>
      <c r="C8" s="1">
        <v>95.8</v>
      </c>
      <c r="D8" t="s">
        <v>9</v>
      </c>
      <c r="E8" s="1">
        <v>2</v>
      </c>
      <c r="F8" s="1">
        <v>91.47</v>
      </c>
      <c r="G8" s="1" t="s">
        <v>19</v>
      </c>
      <c r="H8" s="1">
        <v>2018</v>
      </c>
      <c r="I8" s="1">
        <v>1</v>
      </c>
      <c r="K8" t="s">
        <v>40</v>
      </c>
      <c r="L8" s="1">
        <v>6</v>
      </c>
      <c r="M8" s="1">
        <v>95.8</v>
      </c>
      <c r="N8" t="s">
        <v>9</v>
      </c>
      <c r="O8" s="1">
        <v>2</v>
      </c>
      <c r="P8" s="1">
        <v>91.47</v>
      </c>
      <c r="Q8" s="1" t="s">
        <v>19</v>
      </c>
      <c r="R8" s="1">
        <v>2018</v>
      </c>
      <c r="S8" s="1">
        <v>1</v>
      </c>
      <c r="U8" t="s">
        <v>8</v>
      </c>
      <c r="V8" s="1">
        <v>8</v>
      </c>
      <c r="W8" s="1">
        <v>95.73</v>
      </c>
      <c r="X8" t="s">
        <v>3</v>
      </c>
      <c r="Y8" s="1">
        <v>4</v>
      </c>
      <c r="Z8" s="1">
        <v>96.71</v>
      </c>
      <c r="AA8" s="1" t="s">
        <v>19</v>
      </c>
      <c r="AB8" s="7">
        <v>2019</v>
      </c>
      <c r="AC8" s="1" t="s">
        <v>16</v>
      </c>
      <c r="AD8"/>
      <c r="AE8" t="s">
        <v>15</v>
      </c>
      <c r="AF8" s="1">
        <v>8</v>
      </c>
      <c r="AG8" s="1">
        <v>90.49</v>
      </c>
      <c r="AH8" t="s">
        <v>13</v>
      </c>
      <c r="AI8" s="1">
        <v>6</v>
      </c>
      <c r="AJ8" s="1">
        <v>91.04</v>
      </c>
      <c r="AK8" s="1" t="s">
        <v>19</v>
      </c>
      <c r="AL8" s="7">
        <v>2019</v>
      </c>
      <c r="AM8" s="1" t="s">
        <v>17</v>
      </c>
      <c r="AN8">
        <v>6</v>
      </c>
      <c r="BK8">
        <v>8</v>
      </c>
      <c r="BL8" t="s">
        <v>8</v>
      </c>
      <c r="BM8" s="1">
        <v>10</v>
      </c>
      <c r="BN8" s="1">
        <v>101.02</v>
      </c>
      <c r="BO8" t="s">
        <v>12</v>
      </c>
      <c r="BP8" s="1">
        <v>4</v>
      </c>
      <c r="BQ8" s="1">
        <v>90.8</v>
      </c>
      <c r="BR8" s="1" t="s">
        <v>19</v>
      </c>
      <c r="BS8" s="1">
        <v>2018</v>
      </c>
      <c r="BT8" s="1" t="s">
        <v>16</v>
      </c>
    </row>
    <row r="9" spans="1:72" x14ac:dyDescent="0.5">
      <c r="A9" t="s">
        <v>14</v>
      </c>
      <c r="B9" s="1">
        <v>6</v>
      </c>
      <c r="C9" s="1">
        <v>95.07</v>
      </c>
      <c r="D9" t="s">
        <v>41</v>
      </c>
      <c r="E9" s="1">
        <v>4</v>
      </c>
      <c r="F9" s="1">
        <v>86.96</v>
      </c>
      <c r="G9" s="1" t="s">
        <v>19</v>
      </c>
      <c r="H9" s="7">
        <v>2019</v>
      </c>
      <c r="I9" s="7">
        <v>1</v>
      </c>
      <c r="K9" t="s">
        <v>14</v>
      </c>
      <c r="L9" s="1">
        <v>6</v>
      </c>
      <c r="M9" s="1">
        <v>95.07</v>
      </c>
      <c r="N9" t="s">
        <v>41</v>
      </c>
      <c r="O9" s="1">
        <v>4</v>
      </c>
      <c r="P9" s="1">
        <v>86.96</v>
      </c>
      <c r="Q9" s="1" t="s">
        <v>19</v>
      </c>
      <c r="R9" s="7">
        <v>2019</v>
      </c>
      <c r="S9" s="7">
        <v>1</v>
      </c>
      <c r="U9" t="s">
        <v>40</v>
      </c>
      <c r="V9" s="1">
        <v>8</v>
      </c>
      <c r="W9" s="1">
        <v>95.53</v>
      </c>
      <c r="X9" t="s">
        <v>10</v>
      </c>
      <c r="Y9" s="1">
        <v>5</v>
      </c>
      <c r="Z9" s="1">
        <v>98.03</v>
      </c>
      <c r="AA9" s="1" t="s">
        <v>19</v>
      </c>
      <c r="AB9" s="7">
        <v>2019</v>
      </c>
      <c r="AC9" s="1" t="s">
        <v>16</v>
      </c>
      <c r="AD9"/>
      <c r="AE9"/>
      <c r="AF9"/>
      <c r="AG9">
        <f>AVERAGE(AG1:AG8)</f>
        <v>96.401250000000005</v>
      </c>
      <c r="AH9"/>
      <c r="AI9"/>
      <c r="AJ9">
        <f t="shared" ref="AJ9" si="2">AVERAGE(AJ1:AJ8)</f>
        <v>96.401250000000005</v>
      </c>
      <c r="AN9">
        <v>8</v>
      </c>
      <c r="BK9">
        <v>9</v>
      </c>
      <c r="BL9" t="s">
        <v>10</v>
      </c>
      <c r="BM9" s="1">
        <v>6</v>
      </c>
      <c r="BN9" s="1">
        <v>100.37</v>
      </c>
      <c r="BO9" t="s">
        <v>7</v>
      </c>
      <c r="BP9" s="1">
        <v>2</v>
      </c>
      <c r="BQ9" s="1">
        <v>89.9</v>
      </c>
      <c r="BR9" s="1" t="s">
        <v>19</v>
      </c>
      <c r="BS9" s="1">
        <v>2018</v>
      </c>
      <c r="BT9" s="1">
        <v>1</v>
      </c>
    </row>
    <row r="10" spans="1:72" x14ac:dyDescent="0.5">
      <c r="A10" t="s">
        <v>10</v>
      </c>
      <c r="B10" s="1">
        <v>6</v>
      </c>
      <c r="C10" s="1">
        <v>94.99</v>
      </c>
      <c r="D10" t="s">
        <v>15</v>
      </c>
      <c r="E10" s="1">
        <v>5</v>
      </c>
      <c r="F10" s="1">
        <v>94.6</v>
      </c>
      <c r="G10" s="1" t="s">
        <v>19</v>
      </c>
      <c r="H10" s="1">
        <v>2018</v>
      </c>
      <c r="I10" s="1">
        <v>1</v>
      </c>
      <c r="K10" t="s">
        <v>10</v>
      </c>
      <c r="L10" s="1">
        <v>6</v>
      </c>
      <c r="M10" s="1">
        <v>94.99</v>
      </c>
      <c r="N10" t="s">
        <v>15</v>
      </c>
      <c r="O10" s="1">
        <v>5</v>
      </c>
      <c r="P10" s="1">
        <v>94.6</v>
      </c>
      <c r="Q10" s="1" t="s">
        <v>19</v>
      </c>
      <c r="R10" s="1">
        <v>2018</v>
      </c>
      <c r="S10" s="1">
        <v>1</v>
      </c>
      <c r="U10" t="s">
        <v>3</v>
      </c>
      <c r="V10" s="1">
        <v>10</v>
      </c>
      <c r="W10" s="1">
        <v>93.6</v>
      </c>
      <c r="X10" t="s">
        <v>14</v>
      </c>
      <c r="Y10" s="1">
        <v>8</v>
      </c>
      <c r="Z10" s="1">
        <v>96.13</v>
      </c>
      <c r="AA10" s="1" t="s">
        <v>19</v>
      </c>
      <c r="AB10" s="1">
        <v>2018</v>
      </c>
      <c r="AC10" s="1" t="s">
        <v>16</v>
      </c>
      <c r="AD10"/>
      <c r="AE10"/>
      <c r="AF10"/>
      <c r="AG10" s="1">
        <v>95.401250000000005</v>
      </c>
      <c r="AH10"/>
      <c r="AI10"/>
      <c r="AJ10"/>
      <c r="BK10">
        <v>10</v>
      </c>
      <c r="BL10" t="s">
        <v>4</v>
      </c>
      <c r="BM10" s="1">
        <v>6</v>
      </c>
      <c r="BN10" s="1">
        <v>99.15</v>
      </c>
      <c r="BO10" t="s">
        <v>11</v>
      </c>
      <c r="BP10" s="1">
        <v>2</v>
      </c>
      <c r="BQ10" s="1">
        <v>85.16</v>
      </c>
      <c r="BR10" s="1" t="s">
        <v>19</v>
      </c>
      <c r="BS10" s="1">
        <v>2018</v>
      </c>
      <c r="BT10" s="1">
        <v>1</v>
      </c>
    </row>
    <row r="11" spans="1:72" x14ac:dyDescent="0.5">
      <c r="A11" t="s">
        <v>15</v>
      </c>
      <c r="B11" s="1">
        <v>6</v>
      </c>
      <c r="C11" s="1">
        <v>94.93</v>
      </c>
      <c r="D11" t="s">
        <v>45</v>
      </c>
      <c r="E11" s="1">
        <v>0</v>
      </c>
      <c r="F11" s="1">
        <v>79.290000000000006</v>
      </c>
      <c r="G11" s="1" t="s">
        <v>19</v>
      </c>
      <c r="H11" s="7">
        <v>2019</v>
      </c>
      <c r="I11" s="7">
        <v>1</v>
      </c>
      <c r="K11" t="s">
        <v>15</v>
      </c>
      <c r="L11" s="1">
        <v>6</v>
      </c>
      <c r="M11" s="1">
        <v>94.93</v>
      </c>
      <c r="N11" t="s">
        <v>45</v>
      </c>
      <c r="O11" s="1">
        <v>0</v>
      </c>
      <c r="P11" s="1">
        <v>79.290000000000006</v>
      </c>
      <c r="Q11" s="1" t="s">
        <v>19</v>
      </c>
      <c r="R11" s="7">
        <v>2019</v>
      </c>
      <c r="S11" s="7">
        <v>1</v>
      </c>
      <c r="U11" t="s">
        <v>15</v>
      </c>
      <c r="V11" s="1">
        <v>8</v>
      </c>
      <c r="W11" s="1">
        <v>92.52</v>
      </c>
      <c r="X11" t="s">
        <v>14</v>
      </c>
      <c r="Y11" s="1">
        <v>6</v>
      </c>
      <c r="Z11" s="1">
        <v>91.86</v>
      </c>
      <c r="AA11" s="1" t="s">
        <v>19</v>
      </c>
      <c r="AB11" s="7">
        <v>2019</v>
      </c>
      <c r="AC11" s="1" t="s">
        <v>16</v>
      </c>
      <c r="AD11"/>
      <c r="AE11"/>
      <c r="AF11"/>
      <c r="AG11"/>
      <c r="AH11"/>
      <c r="AI11"/>
      <c r="AJ11"/>
      <c r="BK11">
        <v>11</v>
      </c>
      <c r="BL11" t="s">
        <v>0</v>
      </c>
      <c r="BM11" s="1">
        <v>6</v>
      </c>
      <c r="BN11" s="1">
        <v>98.77</v>
      </c>
      <c r="BO11" t="s">
        <v>5</v>
      </c>
      <c r="BP11" s="1">
        <v>2</v>
      </c>
      <c r="BQ11" s="1">
        <v>78.48</v>
      </c>
      <c r="BR11" s="1" t="s">
        <v>19</v>
      </c>
      <c r="BS11" s="1">
        <v>2018</v>
      </c>
      <c r="BT11" s="1">
        <v>1</v>
      </c>
    </row>
    <row r="12" spans="1:72" x14ac:dyDescent="0.5">
      <c r="A12" t="s">
        <v>13</v>
      </c>
      <c r="B12" s="1">
        <v>5</v>
      </c>
      <c r="C12" s="1">
        <v>94.6</v>
      </c>
      <c r="D12" t="s">
        <v>14</v>
      </c>
      <c r="E12" s="1">
        <v>6</v>
      </c>
      <c r="F12" s="1">
        <v>94.99</v>
      </c>
      <c r="G12" s="1" t="s">
        <v>19</v>
      </c>
      <c r="H12" s="1">
        <v>2018</v>
      </c>
      <c r="I12" s="1">
        <v>1</v>
      </c>
      <c r="K12" t="s">
        <v>13</v>
      </c>
      <c r="L12" s="1">
        <v>5</v>
      </c>
      <c r="M12" s="1">
        <v>94.6</v>
      </c>
      <c r="N12" t="s">
        <v>14</v>
      </c>
      <c r="O12" s="1">
        <v>6</v>
      </c>
      <c r="P12" s="1">
        <v>94.99</v>
      </c>
      <c r="Q12" s="1" t="s">
        <v>19</v>
      </c>
      <c r="R12" s="1">
        <v>2018</v>
      </c>
      <c r="S12" s="1">
        <v>1</v>
      </c>
      <c r="U12" t="s">
        <v>14</v>
      </c>
      <c r="V12" s="1">
        <v>6</v>
      </c>
      <c r="W12" s="1">
        <v>91.86</v>
      </c>
      <c r="X12" t="s">
        <v>15</v>
      </c>
      <c r="Y12" s="1">
        <v>8</v>
      </c>
      <c r="Z12" s="1">
        <v>92.52</v>
      </c>
      <c r="AA12" s="1" t="s">
        <v>19</v>
      </c>
      <c r="AB12" s="7">
        <v>2019</v>
      </c>
      <c r="AC12" s="1" t="s">
        <v>16</v>
      </c>
      <c r="AD12"/>
      <c r="AE12"/>
      <c r="AF12"/>
      <c r="AG12"/>
      <c r="AH12"/>
      <c r="AI12"/>
      <c r="AJ12"/>
      <c r="BK12">
        <v>12</v>
      </c>
      <c r="BL12" t="s">
        <v>10</v>
      </c>
      <c r="BM12" s="1">
        <v>10</v>
      </c>
      <c r="BN12" s="1">
        <v>98.44</v>
      </c>
      <c r="BO12" t="s">
        <v>4</v>
      </c>
      <c r="BP12" s="1">
        <v>3</v>
      </c>
      <c r="BQ12" s="1">
        <v>91.6</v>
      </c>
      <c r="BR12" s="1" t="s">
        <v>19</v>
      </c>
      <c r="BS12" s="1">
        <v>2018</v>
      </c>
      <c r="BT12" s="1" t="s">
        <v>16</v>
      </c>
    </row>
    <row r="13" spans="1:72" x14ac:dyDescent="0.5">
      <c r="A13" t="s">
        <v>42</v>
      </c>
      <c r="B13" s="1">
        <v>5</v>
      </c>
      <c r="C13" s="1">
        <v>93.61</v>
      </c>
      <c r="D13" t="s">
        <v>12</v>
      </c>
      <c r="E13" s="1">
        <v>6</v>
      </c>
      <c r="F13" s="1">
        <v>96.2</v>
      </c>
      <c r="G13" s="1" t="s">
        <v>19</v>
      </c>
      <c r="H13" s="1">
        <v>2018</v>
      </c>
      <c r="I13" s="1">
        <v>1</v>
      </c>
      <c r="K13" t="s">
        <v>42</v>
      </c>
      <c r="L13" s="1">
        <v>5</v>
      </c>
      <c r="M13" s="1">
        <v>93.61</v>
      </c>
      <c r="N13" t="s">
        <v>12</v>
      </c>
      <c r="O13" s="1">
        <v>6</v>
      </c>
      <c r="P13" s="1">
        <v>96.2</v>
      </c>
      <c r="Q13" s="1" t="s">
        <v>19</v>
      </c>
      <c r="R13" s="1">
        <v>2018</v>
      </c>
      <c r="S13" s="1">
        <v>1</v>
      </c>
      <c r="U13" t="s">
        <v>4</v>
      </c>
      <c r="V13" s="1">
        <v>3</v>
      </c>
      <c r="W13" s="1">
        <v>91.6</v>
      </c>
      <c r="X13" t="s">
        <v>10</v>
      </c>
      <c r="Y13" s="1">
        <v>10</v>
      </c>
      <c r="Z13" s="1">
        <v>98.44</v>
      </c>
      <c r="AA13" s="1" t="s">
        <v>19</v>
      </c>
      <c r="AB13" s="1">
        <v>2018</v>
      </c>
      <c r="AC13" s="1" t="s">
        <v>16</v>
      </c>
      <c r="AD13"/>
      <c r="AE13"/>
      <c r="AF13"/>
      <c r="AG13"/>
      <c r="AH13"/>
      <c r="AI13"/>
      <c r="AJ13"/>
      <c r="BK13">
        <v>13</v>
      </c>
      <c r="BL13" t="s">
        <v>10</v>
      </c>
      <c r="BM13" s="1">
        <v>6</v>
      </c>
      <c r="BN13" s="1">
        <v>98.41</v>
      </c>
      <c r="BO13" t="s">
        <v>8</v>
      </c>
      <c r="BP13" s="1">
        <v>11</v>
      </c>
      <c r="BQ13" s="1">
        <v>103.81</v>
      </c>
      <c r="BR13" s="1" t="s">
        <v>19</v>
      </c>
      <c r="BS13" s="1">
        <v>2018</v>
      </c>
      <c r="BT13" s="1" t="s">
        <v>18</v>
      </c>
    </row>
    <row r="14" spans="1:72" x14ac:dyDescent="0.5">
      <c r="A14" t="s">
        <v>9</v>
      </c>
      <c r="B14" s="1">
        <v>5</v>
      </c>
      <c r="C14" s="1">
        <v>91.63</v>
      </c>
      <c r="D14" t="s">
        <v>15</v>
      </c>
      <c r="E14" s="1">
        <v>6</v>
      </c>
      <c r="F14" s="1">
        <v>86.98</v>
      </c>
      <c r="G14" s="1" t="s">
        <v>19</v>
      </c>
      <c r="H14" s="7">
        <v>2019</v>
      </c>
      <c r="I14" s="7">
        <v>1</v>
      </c>
      <c r="K14" t="s">
        <v>9</v>
      </c>
      <c r="L14" s="1">
        <v>5</v>
      </c>
      <c r="M14" s="1">
        <v>91.63</v>
      </c>
      <c r="N14" t="s">
        <v>15</v>
      </c>
      <c r="O14" s="1">
        <v>6</v>
      </c>
      <c r="P14" s="1">
        <v>86.98</v>
      </c>
      <c r="Q14" s="1" t="s">
        <v>19</v>
      </c>
      <c r="R14" s="7">
        <v>2019</v>
      </c>
      <c r="S14" s="7">
        <v>1</v>
      </c>
      <c r="U14" t="s">
        <v>12</v>
      </c>
      <c r="V14" s="1">
        <v>4</v>
      </c>
      <c r="W14" s="1">
        <v>90.8</v>
      </c>
      <c r="X14" t="s">
        <v>8</v>
      </c>
      <c r="Y14" s="1">
        <v>10</v>
      </c>
      <c r="Z14" s="1">
        <v>101.02</v>
      </c>
      <c r="AA14" s="1" t="s">
        <v>19</v>
      </c>
      <c r="AB14" s="1">
        <v>2018</v>
      </c>
      <c r="AC14" s="1" t="s">
        <v>16</v>
      </c>
      <c r="AD14">
        <v>11</v>
      </c>
      <c r="AE14"/>
      <c r="AF14"/>
      <c r="AG14"/>
      <c r="AH14"/>
      <c r="AI14"/>
      <c r="AJ14"/>
      <c r="BK14">
        <v>14</v>
      </c>
      <c r="BL14" t="s">
        <v>12</v>
      </c>
      <c r="BM14" s="1">
        <v>6</v>
      </c>
      <c r="BN14" s="1">
        <v>98.35</v>
      </c>
      <c r="BO14" t="s">
        <v>1</v>
      </c>
      <c r="BP14" s="1">
        <v>1</v>
      </c>
      <c r="BQ14" s="1">
        <v>87.62</v>
      </c>
      <c r="BR14" s="1" t="s">
        <v>19</v>
      </c>
      <c r="BS14" s="1">
        <v>2018</v>
      </c>
      <c r="BT14" s="1">
        <v>1</v>
      </c>
    </row>
    <row r="15" spans="1:72" x14ac:dyDescent="0.5">
      <c r="A15" t="s">
        <v>6</v>
      </c>
      <c r="B15" s="1">
        <v>2</v>
      </c>
      <c r="C15" s="1">
        <v>91.47</v>
      </c>
      <c r="D15" t="s">
        <v>8</v>
      </c>
      <c r="E15" s="1">
        <v>6</v>
      </c>
      <c r="F15" s="1">
        <v>95.8</v>
      </c>
      <c r="G15" s="1" t="s">
        <v>19</v>
      </c>
      <c r="H15" s="1">
        <v>2018</v>
      </c>
      <c r="I15" s="1">
        <v>1</v>
      </c>
      <c r="K15" t="s">
        <v>6</v>
      </c>
      <c r="L15" s="1">
        <v>2</v>
      </c>
      <c r="M15" s="1">
        <v>91.47</v>
      </c>
      <c r="N15" t="s">
        <v>8</v>
      </c>
      <c r="O15" s="1">
        <v>6</v>
      </c>
      <c r="P15" s="1">
        <v>95.8</v>
      </c>
      <c r="Q15" s="1" t="s">
        <v>19</v>
      </c>
      <c r="R15" s="1">
        <v>2018</v>
      </c>
      <c r="S15" s="1">
        <v>1</v>
      </c>
      <c r="U15" t="s">
        <v>0</v>
      </c>
      <c r="V15" s="1">
        <v>4</v>
      </c>
      <c r="W15" s="1">
        <v>87.71</v>
      </c>
      <c r="X15" t="s">
        <v>6</v>
      </c>
      <c r="Y15" s="1">
        <v>10</v>
      </c>
      <c r="Z15" s="1">
        <v>101.91</v>
      </c>
      <c r="AA15" s="1" t="s">
        <v>19</v>
      </c>
      <c r="AB15" s="1">
        <v>2018</v>
      </c>
      <c r="AC15" s="1" t="s">
        <v>16</v>
      </c>
      <c r="AD15">
        <v>1</v>
      </c>
      <c r="AE15"/>
      <c r="AF15"/>
      <c r="AG15"/>
      <c r="AH15"/>
      <c r="AI15"/>
      <c r="AJ15"/>
      <c r="BK15">
        <v>15</v>
      </c>
      <c r="BL15" t="s">
        <v>10</v>
      </c>
      <c r="BM15" s="1">
        <v>5</v>
      </c>
      <c r="BN15" s="1">
        <v>98.03</v>
      </c>
      <c r="BO15" t="s">
        <v>40</v>
      </c>
      <c r="BP15" s="1">
        <v>8</v>
      </c>
      <c r="BQ15" s="1">
        <v>95.53</v>
      </c>
      <c r="BR15" s="1" t="s">
        <v>19</v>
      </c>
      <c r="BS15" s="7">
        <v>2019</v>
      </c>
      <c r="BT15" s="1" t="s">
        <v>16</v>
      </c>
    </row>
    <row r="16" spans="1:72" x14ac:dyDescent="0.5">
      <c r="A16" t="s">
        <v>3</v>
      </c>
      <c r="B16" s="1">
        <v>5</v>
      </c>
      <c r="C16" s="1">
        <v>90.84</v>
      </c>
      <c r="D16" t="s">
        <v>4</v>
      </c>
      <c r="E16" s="1">
        <v>6</v>
      </c>
      <c r="F16" s="1">
        <v>86.03</v>
      </c>
      <c r="G16" s="1" t="s">
        <v>19</v>
      </c>
      <c r="H16" s="7">
        <v>2019</v>
      </c>
      <c r="I16" s="7">
        <v>1</v>
      </c>
      <c r="K16" t="s">
        <v>3</v>
      </c>
      <c r="L16" s="1">
        <v>5</v>
      </c>
      <c r="M16" s="1">
        <v>90.84</v>
      </c>
      <c r="N16" t="s">
        <v>4</v>
      </c>
      <c r="O16" s="1">
        <v>6</v>
      </c>
      <c r="P16" s="1">
        <v>86.03</v>
      </c>
      <c r="Q16" s="1" t="s">
        <v>19</v>
      </c>
      <c r="R16" s="7">
        <v>2019</v>
      </c>
      <c r="S16" s="7">
        <v>1</v>
      </c>
      <c r="U16" t="s">
        <v>4</v>
      </c>
      <c r="V16" s="1">
        <v>0</v>
      </c>
      <c r="W16" s="1">
        <v>78.42</v>
      </c>
      <c r="X16" t="s">
        <v>13</v>
      </c>
      <c r="Y16" s="1">
        <v>8</v>
      </c>
      <c r="Z16" s="1">
        <v>101.9</v>
      </c>
      <c r="AA16" s="1" t="s">
        <v>19</v>
      </c>
      <c r="AB16" s="7">
        <v>2019</v>
      </c>
      <c r="AC16" s="1" t="s">
        <v>16</v>
      </c>
      <c r="AD16">
        <v>1</v>
      </c>
      <c r="AE16"/>
      <c r="AF16"/>
      <c r="AG16"/>
      <c r="AH16"/>
      <c r="AI16"/>
      <c r="AJ16"/>
      <c r="BK16">
        <v>16</v>
      </c>
      <c r="BL16" t="s">
        <v>8</v>
      </c>
      <c r="BM16" s="1">
        <v>7</v>
      </c>
      <c r="BN16" s="1">
        <v>97.92</v>
      </c>
      <c r="BO16" t="s">
        <v>15</v>
      </c>
      <c r="BP16" s="1">
        <v>8</v>
      </c>
      <c r="BQ16" s="1">
        <v>95.86</v>
      </c>
      <c r="BR16" s="1" t="s">
        <v>19</v>
      </c>
      <c r="BS16" s="7">
        <v>2019</v>
      </c>
      <c r="BT16" s="7" t="s">
        <v>18</v>
      </c>
    </row>
    <row r="17" spans="1:72" x14ac:dyDescent="0.5">
      <c r="A17" t="s">
        <v>3</v>
      </c>
      <c r="B17" s="1">
        <v>6</v>
      </c>
      <c r="C17" s="1">
        <v>90.54</v>
      </c>
      <c r="D17" t="s">
        <v>2</v>
      </c>
      <c r="E17" s="1">
        <v>1</v>
      </c>
      <c r="F17" s="1">
        <v>75.349999999999994</v>
      </c>
      <c r="G17" s="1" t="s">
        <v>19</v>
      </c>
      <c r="H17" s="1">
        <v>2018</v>
      </c>
      <c r="I17" s="1">
        <v>1</v>
      </c>
      <c r="K17" t="s">
        <v>3</v>
      </c>
      <c r="L17" s="1">
        <v>6</v>
      </c>
      <c r="M17" s="1">
        <v>90.54</v>
      </c>
      <c r="N17" t="s">
        <v>2</v>
      </c>
      <c r="O17" s="1">
        <v>1</v>
      </c>
      <c r="P17" s="1">
        <v>75.349999999999994</v>
      </c>
      <c r="Q17" s="1" t="s">
        <v>19</v>
      </c>
      <c r="R17" s="1">
        <v>2018</v>
      </c>
      <c r="S17" s="1">
        <v>1</v>
      </c>
      <c r="W17">
        <f>AVERAGE(W1:W16)</f>
        <v>94.494374999999991</v>
      </c>
      <c r="Y17"/>
      <c r="Z17">
        <f t="shared" ref="Z17" si="3">AVERAGE(Z1:Z16)</f>
        <v>94.494375000000019</v>
      </c>
      <c r="AB17"/>
      <c r="AC17"/>
      <c r="AD17">
        <v>16</v>
      </c>
      <c r="AE17"/>
      <c r="AF17"/>
      <c r="AG17"/>
      <c r="AH17"/>
      <c r="AI17"/>
      <c r="AJ17"/>
      <c r="BK17">
        <v>17</v>
      </c>
      <c r="BL17" t="s">
        <v>40</v>
      </c>
      <c r="BM17" s="1">
        <v>2</v>
      </c>
      <c r="BN17" s="1">
        <v>96.83</v>
      </c>
      <c r="BO17" t="s">
        <v>8</v>
      </c>
      <c r="BP17" s="1">
        <v>8</v>
      </c>
      <c r="BQ17" s="1">
        <v>105.3</v>
      </c>
      <c r="BR17" s="1" t="s">
        <v>19</v>
      </c>
      <c r="BS17" s="7">
        <v>2019</v>
      </c>
      <c r="BT17" s="1" t="s">
        <v>17</v>
      </c>
    </row>
    <row r="18" spans="1:72" x14ac:dyDescent="0.5">
      <c r="A18" t="s">
        <v>3</v>
      </c>
      <c r="B18" s="1">
        <v>6</v>
      </c>
      <c r="C18" s="1">
        <v>90.16</v>
      </c>
      <c r="D18" t="s">
        <v>39</v>
      </c>
      <c r="E18" s="1">
        <v>2</v>
      </c>
      <c r="F18" s="1">
        <v>84.99</v>
      </c>
      <c r="G18" s="1" t="s">
        <v>19</v>
      </c>
      <c r="H18" s="7">
        <v>2019</v>
      </c>
      <c r="I18" s="7">
        <v>1</v>
      </c>
      <c r="J18" s="7"/>
      <c r="K18" t="s">
        <v>3</v>
      </c>
      <c r="L18" s="1">
        <v>6</v>
      </c>
      <c r="M18" s="1">
        <v>90.16</v>
      </c>
      <c r="N18" t="s">
        <v>39</v>
      </c>
      <c r="O18" s="1">
        <v>2</v>
      </c>
      <c r="P18" s="1">
        <v>84.99</v>
      </c>
      <c r="Q18" s="1" t="s">
        <v>19</v>
      </c>
      <c r="R18" s="7">
        <v>2019</v>
      </c>
      <c r="S18" s="7">
        <v>1</v>
      </c>
      <c r="T18" s="7">
        <v>15</v>
      </c>
      <c r="W18" s="1">
        <v>94.494380000000007</v>
      </c>
      <c r="Y18"/>
      <c r="Z18"/>
      <c r="AB18"/>
      <c r="AC18"/>
      <c r="AD18"/>
      <c r="AE18"/>
      <c r="AF18"/>
      <c r="AG18"/>
      <c r="AH18"/>
      <c r="AI18"/>
      <c r="AJ18"/>
      <c r="BK18">
        <v>18</v>
      </c>
      <c r="BL18" t="s">
        <v>10</v>
      </c>
      <c r="BM18" s="1">
        <v>11</v>
      </c>
      <c r="BN18" s="1">
        <v>96.81</v>
      </c>
      <c r="BO18" t="s">
        <v>3</v>
      </c>
      <c r="BP18" s="1">
        <v>9</v>
      </c>
      <c r="BQ18" s="1">
        <v>93.91</v>
      </c>
      <c r="BR18" s="1" t="s">
        <v>19</v>
      </c>
      <c r="BS18" s="1">
        <v>2018</v>
      </c>
      <c r="BT18" s="1" t="s">
        <v>17</v>
      </c>
    </row>
    <row r="19" spans="1:72" x14ac:dyDescent="0.5">
      <c r="A19" t="s">
        <v>7</v>
      </c>
      <c r="B19" s="1">
        <v>2</v>
      </c>
      <c r="C19" s="1">
        <v>89.9</v>
      </c>
      <c r="D19" t="s">
        <v>6</v>
      </c>
      <c r="E19" s="1">
        <v>6</v>
      </c>
      <c r="F19" s="1">
        <v>100.37</v>
      </c>
      <c r="G19" s="1" t="s">
        <v>19</v>
      </c>
      <c r="H19" s="1">
        <v>2018</v>
      </c>
      <c r="I19" s="1">
        <v>1</v>
      </c>
      <c r="K19" t="s">
        <v>7</v>
      </c>
      <c r="L19" s="1">
        <v>2</v>
      </c>
      <c r="M19" s="1">
        <v>89.9</v>
      </c>
      <c r="N19" t="s">
        <v>6</v>
      </c>
      <c r="O19" s="1">
        <v>6</v>
      </c>
      <c r="P19" s="1">
        <v>100.37</v>
      </c>
      <c r="Q19" s="1" t="s">
        <v>19</v>
      </c>
      <c r="R19" s="1">
        <v>2018</v>
      </c>
      <c r="S19" s="1">
        <v>1</v>
      </c>
      <c r="Y19"/>
      <c r="Z19"/>
      <c r="AB19"/>
      <c r="AC19"/>
      <c r="AD19"/>
      <c r="AE19"/>
      <c r="AF19"/>
      <c r="AG19"/>
      <c r="AH19"/>
      <c r="AI19"/>
      <c r="AJ19"/>
      <c r="BK19">
        <v>19</v>
      </c>
      <c r="BL19" t="s">
        <v>3</v>
      </c>
      <c r="BM19" s="1">
        <v>4</v>
      </c>
      <c r="BN19" s="1">
        <v>96.71</v>
      </c>
      <c r="BO19" t="s">
        <v>8</v>
      </c>
      <c r="BP19" s="1">
        <v>8</v>
      </c>
      <c r="BQ19" s="1">
        <v>95.73</v>
      </c>
      <c r="BR19" s="1" t="s">
        <v>19</v>
      </c>
      <c r="BS19" s="7">
        <v>2019</v>
      </c>
      <c r="BT19" s="1" t="s">
        <v>16</v>
      </c>
    </row>
    <row r="20" spans="1:72" x14ac:dyDescent="0.5">
      <c r="A20" t="s">
        <v>1</v>
      </c>
      <c r="B20" s="1">
        <v>1</v>
      </c>
      <c r="C20" s="1">
        <v>87.62</v>
      </c>
      <c r="D20" t="s">
        <v>0</v>
      </c>
      <c r="E20" s="1">
        <v>6</v>
      </c>
      <c r="F20" s="1">
        <v>98.35</v>
      </c>
      <c r="G20" s="1" t="s">
        <v>19</v>
      </c>
      <c r="H20" s="1">
        <v>2018</v>
      </c>
      <c r="I20" s="1">
        <v>1</v>
      </c>
      <c r="K20" t="s">
        <v>1</v>
      </c>
      <c r="L20" s="1">
        <v>1</v>
      </c>
      <c r="M20" s="1">
        <v>87.62</v>
      </c>
      <c r="N20" t="s">
        <v>0</v>
      </c>
      <c r="O20" s="1">
        <v>6</v>
      </c>
      <c r="P20" s="1">
        <v>98.35</v>
      </c>
      <c r="Q20" s="1" t="s">
        <v>19</v>
      </c>
      <c r="R20" s="1">
        <v>2018</v>
      </c>
      <c r="S20" s="1">
        <v>1</v>
      </c>
      <c r="Y20"/>
      <c r="Z20"/>
      <c r="AB20"/>
      <c r="AC20"/>
      <c r="AD20"/>
      <c r="AE20"/>
      <c r="AF20"/>
      <c r="AG20"/>
      <c r="AH20"/>
      <c r="AI20"/>
      <c r="AJ20"/>
      <c r="BK20">
        <v>20</v>
      </c>
      <c r="BL20" t="s">
        <v>8</v>
      </c>
      <c r="BM20" s="1">
        <v>6</v>
      </c>
      <c r="BN20" s="1">
        <v>96.2</v>
      </c>
      <c r="BO20" t="s">
        <v>13</v>
      </c>
      <c r="BP20" s="1">
        <v>5</v>
      </c>
      <c r="BQ20" s="1">
        <v>93.61</v>
      </c>
      <c r="BR20" s="1" t="s">
        <v>19</v>
      </c>
      <c r="BS20" s="1">
        <v>2018</v>
      </c>
      <c r="BT20" s="1">
        <v>1</v>
      </c>
    </row>
    <row r="21" spans="1:72" x14ac:dyDescent="0.5">
      <c r="A21" t="s">
        <v>13</v>
      </c>
      <c r="B21" s="1">
        <v>6</v>
      </c>
      <c r="C21" s="1">
        <v>87.58</v>
      </c>
      <c r="D21" t="s">
        <v>43</v>
      </c>
      <c r="E21" s="1">
        <v>1</v>
      </c>
      <c r="F21" s="1">
        <v>74.87</v>
      </c>
      <c r="G21" s="1" t="s">
        <v>19</v>
      </c>
      <c r="H21" s="7">
        <v>2019</v>
      </c>
      <c r="I21" s="7">
        <v>1</v>
      </c>
      <c r="K21" t="s">
        <v>13</v>
      </c>
      <c r="L21" s="1">
        <v>6</v>
      </c>
      <c r="M21" s="1">
        <v>87.58</v>
      </c>
      <c r="N21" t="s">
        <v>43</v>
      </c>
      <c r="O21" s="1">
        <v>1</v>
      </c>
      <c r="P21" s="1">
        <v>74.87</v>
      </c>
      <c r="Q21" s="1" t="s">
        <v>19</v>
      </c>
      <c r="R21" s="7">
        <v>2019</v>
      </c>
      <c r="S21" s="7">
        <v>1</v>
      </c>
      <c r="Y21"/>
      <c r="Z21"/>
      <c r="AB21"/>
      <c r="AC21"/>
      <c r="AD21"/>
      <c r="AE21"/>
      <c r="AF21"/>
      <c r="AG21"/>
      <c r="AH21"/>
      <c r="AI21"/>
      <c r="AJ21"/>
      <c r="BK21">
        <v>21</v>
      </c>
      <c r="BL21" t="s">
        <v>14</v>
      </c>
      <c r="BM21" s="1">
        <v>8</v>
      </c>
      <c r="BN21" s="1">
        <v>96.13</v>
      </c>
      <c r="BO21" t="s">
        <v>3</v>
      </c>
      <c r="BP21" s="1">
        <v>10</v>
      </c>
      <c r="BQ21" s="1">
        <v>93.6</v>
      </c>
      <c r="BR21" s="1" t="s">
        <v>19</v>
      </c>
      <c r="BS21" s="1">
        <v>2018</v>
      </c>
      <c r="BT21" s="1" t="s">
        <v>16</v>
      </c>
    </row>
    <row r="22" spans="1:72" x14ac:dyDescent="0.5">
      <c r="A22" t="s">
        <v>44</v>
      </c>
      <c r="B22" s="1">
        <v>5</v>
      </c>
      <c r="C22" s="1">
        <v>87.5</v>
      </c>
      <c r="D22" t="s">
        <v>8</v>
      </c>
      <c r="E22" s="1">
        <v>6</v>
      </c>
      <c r="F22" s="1">
        <v>101.17</v>
      </c>
      <c r="G22" s="1" t="s">
        <v>19</v>
      </c>
      <c r="H22" s="7">
        <v>2019</v>
      </c>
      <c r="I22" s="7">
        <v>1</v>
      </c>
      <c r="K22" t="s">
        <v>44</v>
      </c>
      <c r="L22" s="1">
        <v>5</v>
      </c>
      <c r="M22" s="1">
        <v>87.5</v>
      </c>
      <c r="N22" t="s">
        <v>8</v>
      </c>
      <c r="O22" s="1">
        <v>6</v>
      </c>
      <c r="P22" s="1">
        <v>101.17</v>
      </c>
      <c r="Q22" s="1" t="s">
        <v>19</v>
      </c>
      <c r="R22" s="7">
        <v>2019</v>
      </c>
      <c r="S22" s="7">
        <v>1</v>
      </c>
      <c r="Y22"/>
      <c r="Z22"/>
      <c r="AB22"/>
      <c r="AC22"/>
      <c r="AD22"/>
      <c r="AE22"/>
      <c r="AF22"/>
      <c r="AG22"/>
      <c r="AH22"/>
      <c r="AI22"/>
      <c r="AJ22"/>
      <c r="BK22">
        <v>22</v>
      </c>
      <c r="BL22" t="s">
        <v>15</v>
      </c>
      <c r="BM22" s="1">
        <v>8</v>
      </c>
      <c r="BN22" s="1">
        <v>95.86</v>
      </c>
      <c r="BO22" t="s">
        <v>8</v>
      </c>
      <c r="BP22" s="1">
        <v>7</v>
      </c>
      <c r="BQ22" s="1">
        <v>97.92</v>
      </c>
      <c r="BR22" s="1" t="s">
        <v>19</v>
      </c>
      <c r="BS22" s="7">
        <v>2019</v>
      </c>
      <c r="BT22" s="7" t="s">
        <v>18</v>
      </c>
    </row>
    <row r="23" spans="1:72" x14ac:dyDescent="0.5">
      <c r="A23" t="s">
        <v>12</v>
      </c>
      <c r="B23" s="1">
        <v>1</v>
      </c>
      <c r="C23" s="1">
        <v>87.15</v>
      </c>
      <c r="D23" t="s">
        <v>14</v>
      </c>
      <c r="E23" s="1">
        <v>6</v>
      </c>
      <c r="F23" s="1">
        <v>101.68</v>
      </c>
      <c r="G23" s="1" t="s">
        <v>19</v>
      </c>
      <c r="H23" s="7">
        <v>2019</v>
      </c>
      <c r="I23" s="7">
        <v>1</v>
      </c>
      <c r="K23" t="s">
        <v>12</v>
      </c>
      <c r="L23" s="1">
        <v>1</v>
      </c>
      <c r="M23" s="1">
        <v>87.15</v>
      </c>
      <c r="N23" t="s">
        <v>14</v>
      </c>
      <c r="O23" s="1">
        <v>6</v>
      </c>
      <c r="P23" s="1">
        <v>101.68</v>
      </c>
      <c r="Q23" s="1" t="s">
        <v>19</v>
      </c>
      <c r="R23" s="7">
        <v>2019</v>
      </c>
      <c r="S23" s="7">
        <v>1</v>
      </c>
      <c r="Y23"/>
      <c r="Z23"/>
      <c r="AB23"/>
      <c r="AC23"/>
      <c r="AD23"/>
      <c r="AE23"/>
      <c r="AF23"/>
      <c r="AG23"/>
      <c r="AH23"/>
      <c r="AI23"/>
      <c r="AJ23"/>
      <c r="BK23">
        <v>23</v>
      </c>
      <c r="BL23" t="s">
        <v>40</v>
      </c>
      <c r="BM23" s="1">
        <v>6</v>
      </c>
      <c r="BN23" s="1">
        <v>95.8</v>
      </c>
      <c r="BO23" t="s">
        <v>9</v>
      </c>
      <c r="BP23" s="1">
        <v>2</v>
      </c>
      <c r="BQ23" s="1">
        <v>91.47</v>
      </c>
      <c r="BR23" s="1" t="s">
        <v>19</v>
      </c>
      <c r="BS23" s="1">
        <v>2018</v>
      </c>
      <c r="BT23" s="1">
        <v>1</v>
      </c>
    </row>
    <row r="24" spans="1:72" x14ac:dyDescent="0.5">
      <c r="A24" t="s">
        <v>15</v>
      </c>
      <c r="B24" s="1">
        <v>6</v>
      </c>
      <c r="C24" s="1">
        <v>86.98</v>
      </c>
      <c r="D24" t="s">
        <v>42</v>
      </c>
      <c r="E24" s="1">
        <v>5</v>
      </c>
      <c r="F24" s="1">
        <v>91.63</v>
      </c>
      <c r="G24" s="1" t="s">
        <v>19</v>
      </c>
      <c r="H24" s="7">
        <v>2019</v>
      </c>
      <c r="I24" s="7">
        <v>1</v>
      </c>
      <c r="K24" t="s">
        <v>15</v>
      </c>
      <c r="L24" s="1">
        <v>6</v>
      </c>
      <c r="M24" s="1">
        <v>86.98</v>
      </c>
      <c r="N24" t="s">
        <v>42</v>
      </c>
      <c r="O24" s="1">
        <v>5</v>
      </c>
      <c r="P24" s="1">
        <v>91.63</v>
      </c>
      <c r="Q24" s="1" t="s">
        <v>19</v>
      </c>
      <c r="R24" s="7">
        <v>2019</v>
      </c>
      <c r="S24" s="7">
        <v>1</v>
      </c>
      <c r="Y24"/>
      <c r="Z24"/>
      <c r="AB24"/>
      <c r="AC24"/>
      <c r="AD24"/>
      <c r="AE24"/>
      <c r="AF24"/>
      <c r="AG24"/>
      <c r="AH24"/>
      <c r="AI24"/>
      <c r="AJ24"/>
      <c r="BK24">
        <v>24</v>
      </c>
      <c r="BL24" t="s">
        <v>8</v>
      </c>
      <c r="BM24" s="1">
        <v>11</v>
      </c>
      <c r="BN24" s="1">
        <v>95.79</v>
      </c>
      <c r="BO24" t="s">
        <v>6</v>
      </c>
      <c r="BP24" s="1">
        <v>8</v>
      </c>
      <c r="BQ24" s="1">
        <v>101.04</v>
      </c>
      <c r="BR24" s="1" t="s">
        <v>19</v>
      </c>
      <c r="BS24" s="1">
        <v>2018</v>
      </c>
      <c r="BT24" s="1" t="s">
        <v>17</v>
      </c>
    </row>
    <row r="25" spans="1:72" x14ac:dyDescent="0.5">
      <c r="A25" t="s">
        <v>41</v>
      </c>
      <c r="B25" s="1">
        <v>4</v>
      </c>
      <c r="C25" s="1">
        <v>86.96</v>
      </c>
      <c r="D25" t="s">
        <v>40</v>
      </c>
      <c r="E25" s="1">
        <v>6</v>
      </c>
      <c r="F25" s="1">
        <v>95.07</v>
      </c>
      <c r="G25" s="1" t="s">
        <v>19</v>
      </c>
      <c r="H25" s="7">
        <v>2019</v>
      </c>
      <c r="I25" s="7">
        <v>1</v>
      </c>
      <c r="K25" t="s">
        <v>41</v>
      </c>
      <c r="L25" s="1">
        <v>4</v>
      </c>
      <c r="M25" s="1">
        <v>86.96</v>
      </c>
      <c r="N25" t="s">
        <v>40</v>
      </c>
      <c r="O25" s="1">
        <v>6</v>
      </c>
      <c r="P25" s="1">
        <v>95.07</v>
      </c>
      <c r="Q25" s="1" t="s">
        <v>19</v>
      </c>
      <c r="R25" s="7">
        <v>2019</v>
      </c>
      <c r="S25" s="7">
        <v>1</v>
      </c>
      <c r="Y25"/>
      <c r="Z25"/>
      <c r="AB25"/>
      <c r="AC25"/>
      <c r="AD25"/>
      <c r="AE25"/>
      <c r="AF25"/>
      <c r="AG25"/>
      <c r="AH25"/>
      <c r="AI25"/>
      <c r="AJ25"/>
      <c r="BK25">
        <v>25</v>
      </c>
      <c r="BL25" t="s">
        <v>8</v>
      </c>
      <c r="BM25" s="1">
        <v>8</v>
      </c>
      <c r="BN25" s="1">
        <v>95.73</v>
      </c>
      <c r="BO25" t="s">
        <v>3</v>
      </c>
      <c r="BP25" s="1">
        <v>4</v>
      </c>
      <c r="BQ25" s="1">
        <v>96.71</v>
      </c>
      <c r="BR25" s="1" t="s">
        <v>19</v>
      </c>
      <c r="BS25" s="7">
        <v>2019</v>
      </c>
      <c r="BT25" s="1" t="s">
        <v>16</v>
      </c>
    </row>
    <row r="26" spans="1:72" x14ac:dyDescent="0.5">
      <c r="A26" t="s">
        <v>4</v>
      </c>
      <c r="B26" s="1">
        <v>6</v>
      </c>
      <c r="C26" s="1">
        <v>86.03</v>
      </c>
      <c r="D26" t="s">
        <v>6</v>
      </c>
      <c r="E26" s="1">
        <v>5</v>
      </c>
      <c r="F26" s="1">
        <v>90.84</v>
      </c>
      <c r="G26" s="1" t="s">
        <v>19</v>
      </c>
      <c r="H26" s="7">
        <v>2019</v>
      </c>
      <c r="I26" s="7">
        <v>1</v>
      </c>
      <c r="K26" t="s">
        <v>4</v>
      </c>
      <c r="L26" s="1">
        <v>6</v>
      </c>
      <c r="M26" s="1">
        <v>86.03</v>
      </c>
      <c r="N26" t="s">
        <v>6</v>
      </c>
      <c r="O26" s="1">
        <v>5</v>
      </c>
      <c r="P26" s="1">
        <v>90.84</v>
      </c>
      <c r="Q26" s="1" t="s">
        <v>19</v>
      </c>
      <c r="R26" s="7">
        <v>2019</v>
      </c>
      <c r="S26" s="7">
        <v>1</v>
      </c>
      <c r="Y26"/>
      <c r="Z26"/>
      <c r="AB26"/>
      <c r="AC26"/>
      <c r="AD26"/>
      <c r="AE26"/>
      <c r="AF26"/>
      <c r="AG26"/>
      <c r="AH26"/>
      <c r="AI26"/>
      <c r="AJ26"/>
      <c r="BK26">
        <v>26</v>
      </c>
      <c r="BL26" t="s">
        <v>40</v>
      </c>
      <c r="BM26" s="1">
        <v>8</v>
      </c>
      <c r="BN26" s="1">
        <v>95.53</v>
      </c>
      <c r="BO26" t="s">
        <v>10</v>
      </c>
      <c r="BP26" s="1">
        <v>5</v>
      </c>
      <c r="BQ26" s="1">
        <v>98.03</v>
      </c>
      <c r="BR26" s="1" t="s">
        <v>19</v>
      </c>
      <c r="BS26" s="7">
        <v>2019</v>
      </c>
      <c r="BT26" s="1" t="s">
        <v>16</v>
      </c>
    </row>
    <row r="27" spans="1:72" x14ac:dyDescent="0.5">
      <c r="A27" t="s">
        <v>11</v>
      </c>
      <c r="B27" s="1">
        <v>2</v>
      </c>
      <c r="C27" s="1">
        <v>85.16</v>
      </c>
      <c r="D27" t="s">
        <v>10</v>
      </c>
      <c r="E27" s="1">
        <v>6</v>
      </c>
      <c r="F27" s="1">
        <v>99.15</v>
      </c>
      <c r="G27" s="1" t="s">
        <v>19</v>
      </c>
      <c r="H27" s="1">
        <v>2018</v>
      </c>
      <c r="I27" s="1">
        <v>1</v>
      </c>
      <c r="K27" t="s">
        <v>11</v>
      </c>
      <c r="L27" s="1">
        <v>2</v>
      </c>
      <c r="M27" s="1">
        <v>85.16</v>
      </c>
      <c r="N27" t="s">
        <v>10</v>
      </c>
      <c r="O27" s="1">
        <v>6</v>
      </c>
      <c r="P27" s="1">
        <v>99.15</v>
      </c>
      <c r="Q27" s="1" t="s">
        <v>19</v>
      </c>
      <c r="R27" s="1">
        <v>2018</v>
      </c>
      <c r="S27" s="1">
        <v>1</v>
      </c>
      <c r="Y27"/>
      <c r="Z27"/>
      <c r="AB27"/>
      <c r="AC27"/>
      <c r="AD27"/>
      <c r="AE27"/>
      <c r="AF27"/>
      <c r="AG27"/>
      <c r="AH27"/>
      <c r="AI27"/>
      <c r="AJ27"/>
      <c r="BK27">
        <v>27</v>
      </c>
      <c r="BL27" t="s">
        <v>14</v>
      </c>
      <c r="BM27" s="1">
        <v>6</v>
      </c>
      <c r="BN27" s="1">
        <v>95.07</v>
      </c>
      <c r="BO27" t="s">
        <v>41</v>
      </c>
      <c r="BP27" s="1">
        <v>4</v>
      </c>
      <c r="BQ27" s="1">
        <v>86.96</v>
      </c>
      <c r="BR27" s="1" t="s">
        <v>19</v>
      </c>
      <c r="BS27" s="7">
        <v>2019</v>
      </c>
      <c r="BT27" s="7">
        <v>1</v>
      </c>
    </row>
    <row r="28" spans="1:72" x14ac:dyDescent="0.5">
      <c r="A28" t="s">
        <v>39</v>
      </c>
      <c r="B28" s="1">
        <v>2</v>
      </c>
      <c r="C28" s="1">
        <v>84.99</v>
      </c>
      <c r="D28" t="s">
        <v>3</v>
      </c>
      <c r="E28" s="1">
        <v>6</v>
      </c>
      <c r="F28" s="1">
        <v>90.16</v>
      </c>
      <c r="G28" s="1" t="s">
        <v>19</v>
      </c>
      <c r="H28" s="7">
        <v>2019</v>
      </c>
      <c r="I28" s="7">
        <v>1</v>
      </c>
      <c r="J28" s="7"/>
      <c r="K28" t="s">
        <v>39</v>
      </c>
      <c r="L28" s="1">
        <v>2</v>
      </c>
      <c r="M28" s="1">
        <v>84.99</v>
      </c>
      <c r="N28" t="s">
        <v>3</v>
      </c>
      <c r="O28" s="1">
        <v>6</v>
      </c>
      <c r="P28" s="1">
        <v>90.16</v>
      </c>
      <c r="Q28" s="1" t="s">
        <v>19</v>
      </c>
      <c r="R28" s="7">
        <v>2019</v>
      </c>
      <c r="S28" s="7">
        <v>1</v>
      </c>
      <c r="T28" s="7">
        <v>10</v>
      </c>
      <c r="Y28"/>
      <c r="Z28"/>
      <c r="AB28"/>
      <c r="AC28"/>
      <c r="AD28"/>
      <c r="AE28"/>
      <c r="AF28"/>
      <c r="AG28"/>
      <c r="AH28"/>
      <c r="AI28"/>
      <c r="AJ28"/>
      <c r="BK28">
        <v>28</v>
      </c>
      <c r="BL28" t="s">
        <v>10</v>
      </c>
      <c r="BM28" s="1">
        <v>6</v>
      </c>
      <c r="BN28" s="1">
        <v>94.99</v>
      </c>
      <c r="BO28" t="s">
        <v>15</v>
      </c>
      <c r="BP28" s="1">
        <v>5</v>
      </c>
      <c r="BQ28" s="1">
        <v>94.6</v>
      </c>
      <c r="BR28" s="1" t="s">
        <v>19</v>
      </c>
      <c r="BS28" s="1">
        <v>2018</v>
      </c>
      <c r="BT28" s="1">
        <v>1</v>
      </c>
    </row>
    <row r="29" spans="1:72" x14ac:dyDescent="0.5">
      <c r="A29" t="s">
        <v>45</v>
      </c>
      <c r="B29" s="1">
        <v>0</v>
      </c>
      <c r="C29" s="1">
        <v>79.290000000000006</v>
      </c>
      <c r="D29" t="s">
        <v>10</v>
      </c>
      <c r="E29" s="1">
        <v>6</v>
      </c>
      <c r="F29" s="1">
        <v>94.93</v>
      </c>
      <c r="G29" s="1" t="s">
        <v>19</v>
      </c>
      <c r="H29" s="7">
        <v>2019</v>
      </c>
      <c r="I29" s="7">
        <v>1</v>
      </c>
      <c r="K29" t="s">
        <v>45</v>
      </c>
      <c r="L29" s="1">
        <v>0</v>
      </c>
      <c r="M29" s="1">
        <v>79.290000000000006</v>
      </c>
      <c r="N29" t="s">
        <v>10</v>
      </c>
      <c r="O29" s="1">
        <v>6</v>
      </c>
      <c r="P29" s="1">
        <v>94.93</v>
      </c>
      <c r="Q29" s="1" t="s">
        <v>19</v>
      </c>
      <c r="R29" s="7">
        <v>2019</v>
      </c>
      <c r="S29" s="7">
        <v>1</v>
      </c>
      <c r="Y29"/>
      <c r="Z29"/>
      <c r="AB29"/>
      <c r="AC29"/>
      <c r="AD29"/>
      <c r="AE29"/>
      <c r="AF29"/>
      <c r="AG29"/>
      <c r="AH29"/>
      <c r="AI29"/>
      <c r="AJ29"/>
      <c r="BK29">
        <v>29</v>
      </c>
      <c r="BL29" t="s">
        <v>15</v>
      </c>
      <c r="BM29" s="1">
        <v>6</v>
      </c>
      <c r="BN29" s="1">
        <v>94.93</v>
      </c>
      <c r="BO29" t="s">
        <v>45</v>
      </c>
      <c r="BP29" s="1">
        <v>0</v>
      </c>
      <c r="BQ29" s="1">
        <v>79.290000000000006</v>
      </c>
      <c r="BR29" s="1" t="s">
        <v>19</v>
      </c>
      <c r="BS29" s="7">
        <v>2019</v>
      </c>
      <c r="BT29" s="7">
        <v>1</v>
      </c>
    </row>
    <row r="30" spans="1:72" x14ac:dyDescent="0.5">
      <c r="A30" t="s">
        <v>5</v>
      </c>
      <c r="B30" s="1">
        <v>2</v>
      </c>
      <c r="C30" s="1">
        <v>78.48</v>
      </c>
      <c r="D30" t="s">
        <v>4</v>
      </c>
      <c r="E30" s="1">
        <v>6</v>
      </c>
      <c r="F30" s="1">
        <v>98.77</v>
      </c>
      <c r="G30" s="1" t="s">
        <v>19</v>
      </c>
      <c r="H30" s="1">
        <v>2018</v>
      </c>
      <c r="I30" s="1">
        <v>1</v>
      </c>
      <c r="K30" t="s">
        <v>5</v>
      </c>
      <c r="L30" s="1">
        <v>2</v>
      </c>
      <c r="M30" s="1">
        <v>78.48</v>
      </c>
      <c r="N30" t="s">
        <v>4</v>
      </c>
      <c r="O30" s="1">
        <v>6</v>
      </c>
      <c r="P30" s="1">
        <v>98.77</v>
      </c>
      <c r="Q30" s="1" t="s">
        <v>19</v>
      </c>
      <c r="R30" s="1">
        <v>2018</v>
      </c>
      <c r="S30" s="1">
        <v>1</v>
      </c>
      <c r="Y30"/>
      <c r="Z30"/>
      <c r="AB30"/>
      <c r="AC30"/>
      <c r="AD30"/>
      <c r="AE30"/>
      <c r="AF30"/>
      <c r="AG30"/>
      <c r="AH30"/>
      <c r="AI30"/>
      <c r="AJ30"/>
      <c r="BK30">
        <v>30</v>
      </c>
      <c r="BL30" t="s">
        <v>13</v>
      </c>
      <c r="BM30" s="1">
        <v>5</v>
      </c>
      <c r="BN30" s="1">
        <v>94.6</v>
      </c>
      <c r="BO30" t="s">
        <v>14</v>
      </c>
      <c r="BP30" s="1">
        <v>6</v>
      </c>
      <c r="BQ30" s="1">
        <v>94.99</v>
      </c>
      <c r="BR30" s="1" t="s">
        <v>19</v>
      </c>
      <c r="BS30" s="1">
        <v>2018</v>
      </c>
      <c r="BT30" s="1">
        <v>1</v>
      </c>
    </row>
    <row r="31" spans="1:72" x14ac:dyDescent="0.5">
      <c r="A31" t="s">
        <v>2</v>
      </c>
      <c r="B31" s="1">
        <v>1</v>
      </c>
      <c r="C31" s="1">
        <v>75.349999999999994</v>
      </c>
      <c r="D31" t="s">
        <v>3</v>
      </c>
      <c r="E31" s="1">
        <v>6</v>
      </c>
      <c r="F31" s="1">
        <v>90.54</v>
      </c>
      <c r="G31" s="1" t="s">
        <v>19</v>
      </c>
      <c r="H31" s="1">
        <v>2018</v>
      </c>
      <c r="I31" s="1">
        <v>1</v>
      </c>
      <c r="K31" t="s">
        <v>2</v>
      </c>
      <c r="L31" s="1">
        <v>1</v>
      </c>
      <c r="M31" s="1">
        <v>75.349999999999994</v>
      </c>
      <c r="N31" t="s">
        <v>3</v>
      </c>
      <c r="O31" s="1">
        <v>6</v>
      </c>
      <c r="P31" s="1">
        <v>90.54</v>
      </c>
      <c r="Q31" s="1" t="s">
        <v>19</v>
      </c>
      <c r="R31" s="1">
        <v>2018</v>
      </c>
      <c r="S31" s="1">
        <v>1</v>
      </c>
      <c r="Y31"/>
      <c r="Z31"/>
      <c r="AB31"/>
      <c r="AC31"/>
      <c r="AD31"/>
      <c r="AE31"/>
      <c r="AF31"/>
      <c r="AG31"/>
      <c r="AH31"/>
      <c r="AI31"/>
      <c r="AJ31"/>
      <c r="BK31">
        <v>31</v>
      </c>
      <c r="BL31" t="s">
        <v>3</v>
      </c>
      <c r="BM31" s="1">
        <v>9</v>
      </c>
      <c r="BN31" s="1">
        <v>93.91</v>
      </c>
      <c r="BO31" t="s">
        <v>10</v>
      </c>
      <c r="BP31" s="1">
        <v>11</v>
      </c>
      <c r="BQ31" s="1">
        <v>96.81</v>
      </c>
      <c r="BR31" s="1" t="s">
        <v>19</v>
      </c>
      <c r="BS31" s="1">
        <v>2018</v>
      </c>
      <c r="BT31" s="1" t="s">
        <v>17</v>
      </c>
    </row>
    <row r="32" spans="1:72" x14ac:dyDescent="0.5">
      <c r="A32" t="s">
        <v>43</v>
      </c>
      <c r="B32" s="1">
        <v>1</v>
      </c>
      <c r="C32" s="1">
        <v>74.87</v>
      </c>
      <c r="D32" t="s">
        <v>13</v>
      </c>
      <c r="E32" s="1">
        <v>6</v>
      </c>
      <c r="F32" s="1">
        <v>87.58</v>
      </c>
      <c r="G32" s="1" t="s">
        <v>19</v>
      </c>
      <c r="H32" s="7">
        <v>2019</v>
      </c>
      <c r="I32" s="7">
        <v>1</v>
      </c>
      <c r="J32" s="7"/>
      <c r="K32" t="s">
        <v>43</v>
      </c>
      <c r="L32" s="1">
        <v>1</v>
      </c>
      <c r="M32" s="1">
        <v>74.87</v>
      </c>
      <c r="N32" t="s">
        <v>13</v>
      </c>
      <c r="O32" s="1">
        <v>6</v>
      </c>
      <c r="P32" s="1">
        <v>87.58</v>
      </c>
      <c r="Q32" s="1" t="s">
        <v>19</v>
      </c>
      <c r="R32" s="7">
        <v>2019</v>
      </c>
      <c r="S32" s="7">
        <v>1</v>
      </c>
      <c r="T32" s="7">
        <v>4</v>
      </c>
      <c r="Y32"/>
      <c r="Z32"/>
      <c r="AB32"/>
      <c r="AC32"/>
      <c r="AD32"/>
      <c r="AE32"/>
      <c r="AF32"/>
      <c r="AG32"/>
      <c r="AH32"/>
      <c r="AI32"/>
      <c r="AJ32"/>
      <c r="BK32">
        <v>32</v>
      </c>
      <c r="BL32" t="s">
        <v>42</v>
      </c>
      <c r="BM32" s="1">
        <v>5</v>
      </c>
      <c r="BN32" s="1">
        <v>93.61</v>
      </c>
      <c r="BO32" t="s">
        <v>12</v>
      </c>
      <c r="BP32" s="1">
        <v>6</v>
      </c>
      <c r="BQ32" s="1">
        <v>96.2</v>
      </c>
      <c r="BR32" s="1" t="s">
        <v>19</v>
      </c>
      <c r="BS32" s="1">
        <v>2018</v>
      </c>
      <c r="BT32" s="1">
        <v>1</v>
      </c>
    </row>
    <row r="33" spans="1:72" x14ac:dyDescent="0.5">
      <c r="A33" t="s">
        <v>6</v>
      </c>
      <c r="B33" s="1">
        <v>10</v>
      </c>
      <c r="C33" s="1">
        <v>101.91</v>
      </c>
      <c r="D33" t="s">
        <v>0</v>
      </c>
      <c r="E33" s="1">
        <v>4</v>
      </c>
      <c r="F33" s="1">
        <v>87.71</v>
      </c>
      <c r="G33" s="1" t="s">
        <v>19</v>
      </c>
      <c r="H33" s="1">
        <v>2018</v>
      </c>
      <c r="I33" s="1" t="s">
        <v>16</v>
      </c>
      <c r="L33"/>
      <c r="M33">
        <f>AVERAGE(M1:M32)</f>
        <v>90.537187499999987</v>
      </c>
      <c r="O33"/>
      <c r="P33">
        <f t="shared" ref="P33" si="4">AVERAGE(P1:P32)</f>
        <v>90.537187499999987</v>
      </c>
      <c r="T33">
        <v>32</v>
      </c>
      <c r="Y33"/>
      <c r="Z33"/>
      <c r="AB33"/>
      <c r="AC33"/>
      <c r="AD33"/>
      <c r="AE33"/>
      <c r="AF33"/>
      <c r="AG33"/>
      <c r="AH33"/>
      <c r="AI33"/>
      <c r="AJ33"/>
      <c r="BK33">
        <v>33</v>
      </c>
      <c r="BL33" t="s">
        <v>3</v>
      </c>
      <c r="BM33" s="1">
        <v>10</v>
      </c>
      <c r="BN33" s="1">
        <v>93.6</v>
      </c>
      <c r="BO33" t="s">
        <v>14</v>
      </c>
      <c r="BP33" s="1">
        <v>8</v>
      </c>
      <c r="BQ33" s="1">
        <v>96.13</v>
      </c>
      <c r="BR33" s="1" t="s">
        <v>19</v>
      </c>
      <c r="BS33" s="1">
        <v>2018</v>
      </c>
      <c r="BT33" s="1" t="s">
        <v>16</v>
      </c>
    </row>
    <row r="34" spans="1:72" x14ac:dyDescent="0.5">
      <c r="A34" t="s">
        <v>13</v>
      </c>
      <c r="B34" s="1">
        <v>8</v>
      </c>
      <c r="C34" s="1">
        <v>101.9</v>
      </c>
      <c r="D34" t="s">
        <v>4</v>
      </c>
      <c r="E34" s="1">
        <v>0</v>
      </c>
      <c r="F34" s="1">
        <v>78.42</v>
      </c>
      <c r="G34" s="1" t="s">
        <v>19</v>
      </c>
      <c r="H34" s="7">
        <v>2019</v>
      </c>
      <c r="I34" s="1" t="s">
        <v>16</v>
      </c>
      <c r="L34"/>
      <c r="M34" s="1">
        <v>90.537189999999995</v>
      </c>
      <c r="O34"/>
      <c r="P34"/>
      <c r="Y34"/>
      <c r="Z34"/>
      <c r="AB34"/>
      <c r="AC34"/>
      <c r="AD34"/>
      <c r="AE34"/>
      <c r="AF34"/>
      <c r="AG34"/>
      <c r="AH34"/>
      <c r="AI34"/>
      <c r="AJ34"/>
      <c r="BK34">
        <v>34</v>
      </c>
      <c r="BL34" t="s">
        <v>15</v>
      </c>
      <c r="BM34" s="1">
        <v>8</v>
      </c>
      <c r="BN34" s="1">
        <v>92.52</v>
      </c>
      <c r="BO34" t="s">
        <v>14</v>
      </c>
      <c r="BP34" s="1">
        <v>6</v>
      </c>
      <c r="BQ34" s="1">
        <v>91.86</v>
      </c>
      <c r="BR34" s="1" t="s">
        <v>19</v>
      </c>
      <c r="BS34" s="7">
        <v>2019</v>
      </c>
      <c r="BT34" s="1" t="s">
        <v>16</v>
      </c>
    </row>
    <row r="35" spans="1:72" x14ac:dyDescent="0.5">
      <c r="A35" t="s">
        <v>8</v>
      </c>
      <c r="B35" s="1">
        <v>10</v>
      </c>
      <c r="C35" s="1">
        <v>101.02</v>
      </c>
      <c r="D35" t="s">
        <v>12</v>
      </c>
      <c r="E35" s="1">
        <v>4</v>
      </c>
      <c r="F35" s="1">
        <v>90.8</v>
      </c>
      <c r="G35" s="1" t="s">
        <v>19</v>
      </c>
      <c r="H35" s="1">
        <v>2018</v>
      </c>
      <c r="I35" s="1" t="s">
        <v>16</v>
      </c>
      <c r="L35"/>
      <c r="M35"/>
      <c r="O35"/>
      <c r="P35"/>
      <c r="Y35"/>
      <c r="Z35"/>
      <c r="AB35"/>
      <c r="AC35"/>
      <c r="AD35"/>
      <c r="AE35"/>
      <c r="AF35"/>
      <c r="AG35"/>
      <c r="AH35"/>
      <c r="AI35"/>
      <c r="AJ35"/>
      <c r="BK35">
        <v>35</v>
      </c>
      <c r="BL35" t="s">
        <v>14</v>
      </c>
      <c r="BM35" s="1">
        <v>6</v>
      </c>
      <c r="BN35" s="1">
        <v>91.86</v>
      </c>
      <c r="BO35" t="s">
        <v>15</v>
      </c>
      <c r="BP35" s="1">
        <v>8</v>
      </c>
      <c r="BQ35" s="1">
        <v>92.52</v>
      </c>
      <c r="BR35" s="1" t="s">
        <v>19</v>
      </c>
      <c r="BS35" s="7">
        <v>2019</v>
      </c>
      <c r="BT35" s="1" t="s">
        <v>16</v>
      </c>
    </row>
    <row r="36" spans="1:72" x14ac:dyDescent="0.5">
      <c r="A36" t="s">
        <v>10</v>
      </c>
      <c r="B36" s="1">
        <v>10</v>
      </c>
      <c r="C36" s="1">
        <v>98.44</v>
      </c>
      <c r="D36" t="s">
        <v>4</v>
      </c>
      <c r="E36" s="1">
        <v>3</v>
      </c>
      <c r="F36" s="1">
        <v>91.6</v>
      </c>
      <c r="G36" s="1" t="s">
        <v>19</v>
      </c>
      <c r="H36" s="1">
        <v>2018</v>
      </c>
      <c r="I36" s="1" t="s">
        <v>16</v>
      </c>
      <c r="L36"/>
      <c r="M36"/>
      <c r="O36"/>
      <c r="P36"/>
      <c r="Y36"/>
      <c r="Z36"/>
      <c r="AB36"/>
      <c r="AC36"/>
      <c r="AD36"/>
      <c r="AE36"/>
      <c r="AF36"/>
      <c r="AG36"/>
      <c r="AH36"/>
      <c r="AI36"/>
      <c r="AJ36"/>
      <c r="BK36">
        <v>36</v>
      </c>
      <c r="BL36" t="s">
        <v>9</v>
      </c>
      <c r="BM36" s="1">
        <v>5</v>
      </c>
      <c r="BN36" s="1">
        <v>91.63</v>
      </c>
      <c r="BO36" t="s">
        <v>15</v>
      </c>
      <c r="BP36" s="1">
        <v>6</v>
      </c>
      <c r="BQ36" s="1">
        <v>86.98</v>
      </c>
      <c r="BR36" s="1" t="s">
        <v>19</v>
      </c>
      <c r="BS36" s="7">
        <v>2019</v>
      </c>
      <c r="BT36" s="7">
        <v>1</v>
      </c>
    </row>
    <row r="37" spans="1:72" x14ac:dyDescent="0.5">
      <c r="A37" t="s">
        <v>10</v>
      </c>
      <c r="B37" s="1">
        <v>5</v>
      </c>
      <c r="C37" s="1">
        <v>98.03</v>
      </c>
      <c r="D37" t="s">
        <v>40</v>
      </c>
      <c r="E37" s="1">
        <v>8</v>
      </c>
      <c r="F37" s="1">
        <v>95.53</v>
      </c>
      <c r="G37" s="1" t="s">
        <v>19</v>
      </c>
      <c r="H37" s="7">
        <v>2019</v>
      </c>
      <c r="I37" s="1" t="s">
        <v>16</v>
      </c>
      <c r="L37"/>
      <c r="M37"/>
      <c r="O37"/>
      <c r="P37"/>
      <c r="Y37"/>
      <c r="Z37"/>
      <c r="AB37"/>
      <c r="AC37"/>
      <c r="AD37"/>
      <c r="AE37"/>
      <c r="AF37"/>
      <c r="AG37"/>
      <c r="AH37"/>
      <c r="AI37"/>
      <c r="AJ37"/>
      <c r="BK37">
        <v>37</v>
      </c>
      <c r="BL37" t="s">
        <v>4</v>
      </c>
      <c r="BM37" s="1">
        <v>3</v>
      </c>
      <c r="BN37" s="1">
        <v>91.6</v>
      </c>
      <c r="BO37" t="s">
        <v>10</v>
      </c>
      <c r="BP37" s="1">
        <v>10</v>
      </c>
      <c r="BQ37" s="1">
        <v>98.44</v>
      </c>
      <c r="BR37" s="1" t="s">
        <v>19</v>
      </c>
      <c r="BS37" s="1">
        <v>2018</v>
      </c>
      <c r="BT37" s="1" t="s">
        <v>16</v>
      </c>
    </row>
    <row r="38" spans="1:72" x14ac:dyDescent="0.5">
      <c r="A38" t="s">
        <v>3</v>
      </c>
      <c r="B38" s="1">
        <v>4</v>
      </c>
      <c r="C38" s="1">
        <v>96.71</v>
      </c>
      <c r="D38" t="s">
        <v>8</v>
      </c>
      <c r="E38" s="1">
        <v>8</v>
      </c>
      <c r="F38" s="1">
        <v>95.73</v>
      </c>
      <c r="G38" s="1" t="s">
        <v>19</v>
      </c>
      <c r="H38" s="7">
        <v>2019</v>
      </c>
      <c r="I38" s="1" t="s">
        <v>16</v>
      </c>
      <c r="L38"/>
      <c r="M38"/>
      <c r="O38"/>
      <c r="P38"/>
      <c r="Y38"/>
      <c r="Z38"/>
      <c r="AB38"/>
      <c r="AC38"/>
      <c r="AD38"/>
      <c r="AE38"/>
      <c r="AF38"/>
      <c r="AG38"/>
      <c r="AH38"/>
      <c r="AI38"/>
      <c r="AJ38"/>
      <c r="BK38">
        <v>38</v>
      </c>
      <c r="BL38" t="s">
        <v>6</v>
      </c>
      <c r="BM38" s="1">
        <v>2</v>
      </c>
      <c r="BN38" s="1">
        <v>91.47</v>
      </c>
      <c r="BO38" t="s">
        <v>8</v>
      </c>
      <c r="BP38" s="1">
        <v>6</v>
      </c>
      <c r="BQ38" s="1">
        <v>95.8</v>
      </c>
      <c r="BR38" s="1" t="s">
        <v>19</v>
      </c>
      <c r="BS38" s="1">
        <v>2018</v>
      </c>
      <c r="BT38" s="1">
        <v>1</v>
      </c>
    </row>
    <row r="39" spans="1:72" x14ac:dyDescent="0.5">
      <c r="A39" t="s">
        <v>14</v>
      </c>
      <c r="B39" s="1">
        <v>8</v>
      </c>
      <c r="C39" s="1">
        <v>96.13</v>
      </c>
      <c r="D39" t="s">
        <v>3</v>
      </c>
      <c r="E39" s="1">
        <v>10</v>
      </c>
      <c r="F39" s="1">
        <v>93.6</v>
      </c>
      <c r="G39" s="1" t="s">
        <v>19</v>
      </c>
      <c r="H39" s="1">
        <v>2018</v>
      </c>
      <c r="I39" s="1" t="s">
        <v>16</v>
      </c>
      <c r="L39"/>
      <c r="M39"/>
      <c r="O39"/>
      <c r="P39"/>
      <c r="Y39"/>
      <c r="Z39"/>
      <c r="AB39"/>
      <c r="AC39"/>
      <c r="AD39"/>
      <c r="AE39"/>
      <c r="AF39"/>
      <c r="AG39"/>
      <c r="AH39"/>
      <c r="AI39"/>
      <c r="AJ39"/>
      <c r="BK39">
        <v>39</v>
      </c>
      <c r="BL39" t="s">
        <v>13</v>
      </c>
      <c r="BM39" s="1">
        <v>6</v>
      </c>
      <c r="BN39" s="1">
        <v>91.04</v>
      </c>
      <c r="BO39" t="s">
        <v>15</v>
      </c>
      <c r="BP39" s="1">
        <v>8</v>
      </c>
      <c r="BQ39" s="1">
        <v>90.49</v>
      </c>
      <c r="BR39" s="1" t="s">
        <v>19</v>
      </c>
      <c r="BS39" s="7">
        <v>2019</v>
      </c>
      <c r="BT39" s="1" t="s">
        <v>17</v>
      </c>
    </row>
    <row r="40" spans="1:72" x14ac:dyDescent="0.5">
      <c r="A40" t="s">
        <v>8</v>
      </c>
      <c r="B40" s="1">
        <v>8</v>
      </c>
      <c r="C40" s="1">
        <v>95.73</v>
      </c>
      <c r="D40" t="s">
        <v>3</v>
      </c>
      <c r="E40" s="1">
        <v>4</v>
      </c>
      <c r="F40" s="1">
        <v>96.71</v>
      </c>
      <c r="G40" s="1" t="s">
        <v>19</v>
      </c>
      <c r="H40" s="7">
        <v>2019</v>
      </c>
      <c r="I40" s="1" t="s">
        <v>16</v>
      </c>
      <c r="L40"/>
      <c r="M40"/>
      <c r="O40"/>
      <c r="P40"/>
      <c r="Y40"/>
      <c r="Z40"/>
      <c r="AB40"/>
      <c r="AC40"/>
      <c r="AD40"/>
      <c r="AE40"/>
      <c r="AF40"/>
      <c r="AG40"/>
      <c r="AH40"/>
      <c r="AI40"/>
      <c r="AJ40"/>
      <c r="BK40">
        <v>40</v>
      </c>
      <c r="BL40" t="s">
        <v>3</v>
      </c>
      <c r="BM40" s="1">
        <v>5</v>
      </c>
      <c r="BN40" s="1">
        <v>90.84</v>
      </c>
      <c r="BO40" t="s">
        <v>4</v>
      </c>
      <c r="BP40" s="1">
        <v>6</v>
      </c>
      <c r="BQ40" s="1">
        <v>86.03</v>
      </c>
      <c r="BR40" s="1" t="s">
        <v>19</v>
      </c>
      <c r="BS40" s="7">
        <v>2019</v>
      </c>
      <c r="BT40" s="7">
        <v>1</v>
      </c>
    </row>
    <row r="41" spans="1:72" x14ac:dyDescent="0.5">
      <c r="A41" t="s">
        <v>40</v>
      </c>
      <c r="B41" s="1">
        <v>8</v>
      </c>
      <c r="C41" s="1">
        <v>95.53</v>
      </c>
      <c r="D41" t="s">
        <v>10</v>
      </c>
      <c r="E41" s="1">
        <v>5</v>
      </c>
      <c r="F41" s="1">
        <v>98.03</v>
      </c>
      <c r="G41" s="1" t="s">
        <v>19</v>
      </c>
      <c r="H41" s="7">
        <v>2019</v>
      </c>
      <c r="I41" s="1" t="s">
        <v>16</v>
      </c>
      <c r="L41"/>
      <c r="M41"/>
      <c r="O41"/>
      <c r="P41"/>
      <c r="Y41"/>
      <c r="Z41"/>
      <c r="AB41"/>
      <c r="AC41"/>
      <c r="AD41"/>
      <c r="AE41"/>
      <c r="AF41"/>
      <c r="AG41"/>
      <c r="AH41"/>
      <c r="AI41"/>
      <c r="AJ41"/>
      <c r="BK41">
        <v>41</v>
      </c>
      <c r="BL41" t="s">
        <v>12</v>
      </c>
      <c r="BM41" s="1">
        <v>4</v>
      </c>
      <c r="BN41" s="1">
        <v>90.8</v>
      </c>
      <c r="BO41" t="s">
        <v>8</v>
      </c>
      <c r="BP41" s="1">
        <v>10</v>
      </c>
      <c r="BQ41" s="1">
        <v>101.02</v>
      </c>
      <c r="BR41" s="1" t="s">
        <v>19</v>
      </c>
      <c r="BS41" s="1">
        <v>2018</v>
      </c>
      <c r="BT41" s="1" t="s">
        <v>16</v>
      </c>
    </row>
    <row r="42" spans="1:72" x14ac:dyDescent="0.5">
      <c r="A42" t="s">
        <v>3</v>
      </c>
      <c r="B42" s="1">
        <v>10</v>
      </c>
      <c r="C42" s="1">
        <v>93.6</v>
      </c>
      <c r="D42" t="s">
        <v>14</v>
      </c>
      <c r="E42" s="1">
        <v>8</v>
      </c>
      <c r="F42" s="1">
        <v>96.13</v>
      </c>
      <c r="G42" s="1" t="s">
        <v>19</v>
      </c>
      <c r="H42" s="1">
        <v>2018</v>
      </c>
      <c r="I42" s="1" t="s">
        <v>16</v>
      </c>
      <c r="L42"/>
      <c r="M42"/>
      <c r="O42"/>
      <c r="P42"/>
      <c r="Y42"/>
      <c r="Z42"/>
      <c r="AB42"/>
      <c r="AC42"/>
      <c r="AD42"/>
      <c r="AE42"/>
      <c r="AF42"/>
      <c r="AG42"/>
      <c r="AH42"/>
      <c r="AI42"/>
      <c r="AJ42"/>
      <c r="BK42">
        <v>42</v>
      </c>
      <c r="BL42" t="s">
        <v>3</v>
      </c>
      <c r="BM42" s="1">
        <v>6</v>
      </c>
      <c r="BN42" s="1">
        <v>90.54</v>
      </c>
      <c r="BO42" t="s">
        <v>2</v>
      </c>
      <c r="BP42" s="1">
        <v>1</v>
      </c>
      <c r="BQ42" s="1">
        <v>75.349999999999994</v>
      </c>
      <c r="BR42" s="1" t="s">
        <v>19</v>
      </c>
      <c r="BS42" s="1">
        <v>2018</v>
      </c>
      <c r="BT42" s="1">
        <v>1</v>
      </c>
    </row>
    <row r="43" spans="1:72" x14ac:dyDescent="0.5">
      <c r="A43" t="s">
        <v>15</v>
      </c>
      <c r="B43" s="1">
        <v>8</v>
      </c>
      <c r="C43" s="1">
        <v>92.52</v>
      </c>
      <c r="D43" t="s">
        <v>14</v>
      </c>
      <c r="E43" s="1">
        <v>6</v>
      </c>
      <c r="F43" s="1">
        <v>91.86</v>
      </c>
      <c r="G43" s="1" t="s">
        <v>19</v>
      </c>
      <c r="H43" s="7">
        <v>2019</v>
      </c>
      <c r="I43" s="1" t="s">
        <v>16</v>
      </c>
      <c r="L43"/>
      <c r="M43"/>
      <c r="O43"/>
      <c r="P43"/>
      <c r="Y43"/>
      <c r="Z43"/>
      <c r="AB43"/>
      <c r="AC43"/>
      <c r="AD43"/>
      <c r="AE43"/>
      <c r="AF43"/>
      <c r="AG43"/>
      <c r="AH43"/>
      <c r="AI43"/>
      <c r="AJ43"/>
      <c r="BK43">
        <v>43</v>
      </c>
      <c r="BL43" t="s">
        <v>15</v>
      </c>
      <c r="BM43" s="1">
        <v>8</v>
      </c>
      <c r="BN43" s="1">
        <v>90.49</v>
      </c>
      <c r="BO43" t="s">
        <v>13</v>
      </c>
      <c r="BP43" s="1">
        <v>6</v>
      </c>
      <c r="BQ43" s="1">
        <v>91.04</v>
      </c>
      <c r="BR43" s="1" t="s">
        <v>19</v>
      </c>
      <c r="BS43" s="7">
        <v>2019</v>
      </c>
      <c r="BT43" s="1" t="s">
        <v>17</v>
      </c>
    </row>
    <row r="44" spans="1:72" x14ac:dyDescent="0.5">
      <c r="A44" t="s">
        <v>14</v>
      </c>
      <c r="B44" s="1">
        <v>6</v>
      </c>
      <c r="C44" s="1">
        <v>91.86</v>
      </c>
      <c r="D44" t="s">
        <v>15</v>
      </c>
      <c r="E44" s="1">
        <v>8</v>
      </c>
      <c r="F44" s="1">
        <v>92.52</v>
      </c>
      <c r="G44" s="1" t="s">
        <v>19</v>
      </c>
      <c r="H44" s="7">
        <v>2019</v>
      </c>
      <c r="I44" s="1" t="s">
        <v>16</v>
      </c>
      <c r="L44"/>
      <c r="M44"/>
      <c r="O44"/>
      <c r="P44"/>
      <c r="Y44"/>
      <c r="Z44"/>
      <c r="AB44"/>
      <c r="AC44"/>
      <c r="AD44"/>
      <c r="AE44"/>
      <c r="AF44"/>
      <c r="AG44"/>
      <c r="AH44"/>
      <c r="AI44"/>
      <c r="AJ44"/>
      <c r="BK44">
        <v>44</v>
      </c>
      <c r="BL44" t="s">
        <v>3</v>
      </c>
      <c r="BM44" s="1">
        <v>6</v>
      </c>
      <c r="BN44" s="1">
        <v>90.16</v>
      </c>
      <c r="BO44" t="s">
        <v>39</v>
      </c>
      <c r="BP44" s="1">
        <v>2</v>
      </c>
      <c r="BQ44" s="1">
        <v>84.99</v>
      </c>
      <c r="BR44" s="1" t="s">
        <v>19</v>
      </c>
      <c r="BS44" s="7">
        <v>2019</v>
      </c>
      <c r="BT44" s="7">
        <v>1</v>
      </c>
    </row>
    <row r="45" spans="1:72" x14ac:dyDescent="0.5">
      <c r="A45" t="s">
        <v>4</v>
      </c>
      <c r="B45" s="1">
        <v>3</v>
      </c>
      <c r="C45" s="1">
        <v>91.6</v>
      </c>
      <c r="D45" t="s">
        <v>10</v>
      </c>
      <c r="E45" s="1">
        <v>10</v>
      </c>
      <c r="F45" s="1">
        <v>98.44</v>
      </c>
      <c r="G45" s="1" t="s">
        <v>19</v>
      </c>
      <c r="H45" s="1">
        <v>2018</v>
      </c>
      <c r="I45" s="1" t="s">
        <v>16</v>
      </c>
      <c r="L45"/>
      <c r="M45"/>
      <c r="O45"/>
      <c r="P45"/>
      <c r="Y45"/>
      <c r="Z45"/>
      <c r="AB45"/>
      <c r="AC45"/>
      <c r="AD45"/>
      <c r="AE45"/>
      <c r="AF45"/>
      <c r="AG45"/>
      <c r="AH45"/>
      <c r="AI45"/>
      <c r="AJ45"/>
      <c r="BK45">
        <v>45</v>
      </c>
      <c r="BL45" t="s">
        <v>7</v>
      </c>
      <c r="BM45" s="1">
        <v>2</v>
      </c>
      <c r="BN45" s="1">
        <v>89.9</v>
      </c>
      <c r="BO45" t="s">
        <v>6</v>
      </c>
      <c r="BP45" s="1">
        <v>6</v>
      </c>
      <c r="BQ45" s="1">
        <v>100.37</v>
      </c>
      <c r="BR45" s="1" t="s">
        <v>19</v>
      </c>
      <c r="BS45" s="1">
        <v>2018</v>
      </c>
      <c r="BT45" s="1">
        <v>1</v>
      </c>
    </row>
    <row r="46" spans="1:72" x14ac:dyDescent="0.5">
      <c r="A46" t="s">
        <v>12</v>
      </c>
      <c r="B46" s="1">
        <v>4</v>
      </c>
      <c r="C46" s="1">
        <v>90.8</v>
      </c>
      <c r="D46" t="s">
        <v>8</v>
      </c>
      <c r="E46" s="1">
        <v>10</v>
      </c>
      <c r="F46" s="1">
        <v>101.02</v>
      </c>
      <c r="G46" s="1" t="s">
        <v>19</v>
      </c>
      <c r="H46" s="1">
        <v>2018</v>
      </c>
      <c r="I46" s="1" t="s">
        <v>16</v>
      </c>
      <c r="L46"/>
      <c r="M46"/>
      <c r="O46"/>
      <c r="P46"/>
      <c r="Y46"/>
      <c r="Z46"/>
      <c r="AB46"/>
      <c r="AC46"/>
      <c r="AD46"/>
      <c r="AE46"/>
      <c r="AF46"/>
      <c r="AG46"/>
      <c r="AH46"/>
      <c r="AI46"/>
      <c r="AJ46"/>
      <c r="BK46">
        <v>46</v>
      </c>
      <c r="BL46" t="s">
        <v>0</v>
      </c>
      <c r="BM46" s="1">
        <v>4</v>
      </c>
      <c r="BN46" s="1">
        <v>87.71</v>
      </c>
      <c r="BO46" t="s">
        <v>6</v>
      </c>
      <c r="BP46" s="1">
        <v>10</v>
      </c>
      <c r="BQ46" s="1">
        <v>101.91</v>
      </c>
      <c r="BR46" s="1" t="s">
        <v>19</v>
      </c>
      <c r="BS46" s="1">
        <v>2018</v>
      </c>
      <c r="BT46" s="1" t="s">
        <v>16</v>
      </c>
    </row>
    <row r="47" spans="1:72" x14ac:dyDescent="0.5">
      <c r="A47" t="s">
        <v>0</v>
      </c>
      <c r="B47" s="1">
        <v>4</v>
      </c>
      <c r="C47" s="1">
        <v>87.71</v>
      </c>
      <c r="D47" t="s">
        <v>6</v>
      </c>
      <c r="E47" s="1">
        <v>10</v>
      </c>
      <c r="F47" s="1">
        <v>101.91</v>
      </c>
      <c r="G47" s="1" t="s">
        <v>19</v>
      </c>
      <c r="H47" s="1">
        <v>2018</v>
      </c>
      <c r="I47" s="1" t="s">
        <v>16</v>
      </c>
      <c r="L47"/>
      <c r="M47"/>
      <c r="O47"/>
      <c r="P47"/>
      <c r="Y47"/>
      <c r="Z47"/>
      <c r="AB47"/>
      <c r="AC47"/>
      <c r="AD47"/>
      <c r="AE47"/>
      <c r="AF47"/>
      <c r="AG47"/>
      <c r="AH47"/>
      <c r="AI47"/>
      <c r="AJ47"/>
      <c r="BK47">
        <v>47</v>
      </c>
      <c r="BL47" t="s">
        <v>1</v>
      </c>
      <c r="BM47" s="1">
        <v>1</v>
      </c>
      <c r="BN47" s="1">
        <v>87.62</v>
      </c>
      <c r="BO47" t="s">
        <v>0</v>
      </c>
      <c r="BP47" s="1">
        <v>6</v>
      </c>
      <c r="BQ47" s="1">
        <v>98.35</v>
      </c>
      <c r="BR47" s="1" t="s">
        <v>19</v>
      </c>
      <c r="BS47" s="1">
        <v>2018</v>
      </c>
      <c r="BT47" s="1">
        <v>1</v>
      </c>
    </row>
    <row r="48" spans="1:72" x14ac:dyDescent="0.5">
      <c r="A48" t="s">
        <v>4</v>
      </c>
      <c r="B48" s="1">
        <v>0</v>
      </c>
      <c r="C48" s="1">
        <v>78.42</v>
      </c>
      <c r="D48" t="s">
        <v>13</v>
      </c>
      <c r="E48" s="1">
        <v>8</v>
      </c>
      <c r="F48" s="1">
        <v>101.9</v>
      </c>
      <c r="G48" s="1" t="s">
        <v>19</v>
      </c>
      <c r="H48" s="7">
        <v>2019</v>
      </c>
      <c r="I48" s="1" t="s">
        <v>16</v>
      </c>
      <c r="L48"/>
      <c r="M48"/>
      <c r="O48"/>
      <c r="P48"/>
      <c r="Y48"/>
      <c r="Z48"/>
      <c r="AB48"/>
      <c r="AC48"/>
      <c r="AD48"/>
      <c r="AE48"/>
      <c r="AF48"/>
      <c r="AG48"/>
      <c r="AH48"/>
      <c r="AI48"/>
      <c r="AJ48"/>
      <c r="BK48">
        <v>48</v>
      </c>
      <c r="BL48" t="s">
        <v>13</v>
      </c>
      <c r="BM48" s="1">
        <v>6</v>
      </c>
      <c r="BN48" s="1">
        <v>87.58</v>
      </c>
      <c r="BO48" t="s">
        <v>43</v>
      </c>
      <c r="BP48" s="1">
        <v>1</v>
      </c>
      <c r="BQ48" s="1">
        <v>74.87</v>
      </c>
      <c r="BR48" s="1" t="s">
        <v>19</v>
      </c>
      <c r="BS48" s="7">
        <v>2019</v>
      </c>
      <c r="BT48" s="7">
        <v>1</v>
      </c>
    </row>
    <row r="49" spans="1:72" x14ac:dyDescent="0.5">
      <c r="A49" t="s">
        <v>8</v>
      </c>
      <c r="B49" s="1">
        <v>8</v>
      </c>
      <c r="C49" s="1">
        <v>105.3</v>
      </c>
      <c r="D49" t="s">
        <v>40</v>
      </c>
      <c r="E49" s="1">
        <v>2</v>
      </c>
      <c r="F49" s="1">
        <v>96.83</v>
      </c>
      <c r="G49" s="1" t="s">
        <v>19</v>
      </c>
      <c r="H49" s="7">
        <v>2019</v>
      </c>
      <c r="I49" s="1" t="s">
        <v>17</v>
      </c>
      <c r="L49"/>
      <c r="M49"/>
      <c r="O49"/>
      <c r="P49"/>
      <c r="Y49"/>
      <c r="Z49"/>
      <c r="AB49"/>
      <c r="AC49"/>
      <c r="AD49"/>
      <c r="AE49"/>
      <c r="AF49"/>
      <c r="AG49"/>
      <c r="AH49"/>
      <c r="AI49"/>
      <c r="AJ49"/>
      <c r="BK49">
        <v>49</v>
      </c>
      <c r="BL49" t="s">
        <v>44</v>
      </c>
      <c r="BM49" s="1">
        <v>5</v>
      </c>
      <c r="BN49" s="1">
        <v>87.5</v>
      </c>
      <c r="BO49" t="s">
        <v>8</v>
      </c>
      <c r="BP49" s="1">
        <v>6</v>
      </c>
      <c r="BQ49" s="1">
        <v>101.17</v>
      </c>
      <c r="BR49" s="1" t="s">
        <v>19</v>
      </c>
      <c r="BS49" s="7">
        <v>2019</v>
      </c>
      <c r="BT49" s="7">
        <v>1</v>
      </c>
    </row>
    <row r="50" spans="1:72" x14ac:dyDescent="0.5">
      <c r="A50" t="s">
        <v>6</v>
      </c>
      <c r="B50" s="1">
        <v>8</v>
      </c>
      <c r="C50" s="1">
        <v>101.04</v>
      </c>
      <c r="D50" t="s">
        <v>8</v>
      </c>
      <c r="E50" s="1">
        <v>11</v>
      </c>
      <c r="F50" s="1">
        <v>95.79</v>
      </c>
      <c r="G50" s="1" t="s">
        <v>19</v>
      </c>
      <c r="H50" s="1">
        <v>2018</v>
      </c>
      <c r="I50" s="1" t="s">
        <v>17</v>
      </c>
      <c r="L50"/>
      <c r="M50"/>
      <c r="O50"/>
      <c r="P50"/>
      <c r="Y50"/>
      <c r="Z50"/>
      <c r="AB50"/>
      <c r="AC50"/>
      <c r="AD50"/>
      <c r="AE50"/>
      <c r="AF50"/>
      <c r="AG50"/>
      <c r="AH50"/>
      <c r="AI50"/>
      <c r="AJ50"/>
      <c r="BK50">
        <v>50</v>
      </c>
      <c r="BL50" t="s">
        <v>12</v>
      </c>
      <c r="BM50" s="1">
        <v>1</v>
      </c>
      <c r="BN50" s="1">
        <v>87.15</v>
      </c>
      <c r="BO50" t="s">
        <v>14</v>
      </c>
      <c r="BP50" s="1">
        <v>6</v>
      </c>
      <c r="BQ50" s="1">
        <v>101.68</v>
      </c>
      <c r="BR50" s="1" t="s">
        <v>19</v>
      </c>
      <c r="BS50" s="7">
        <v>2019</v>
      </c>
      <c r="BT50" s="7">
        <v>1</v>
      </c>
    </row>
    <row r="51" spans="1:72" x14ac:dyDescent="0.5">
      <c r="A51" t="s">
        <v>40</v>
      </c>
      <c r="B51" s="1">
        <v>2</v>
      </c>
      <c r="C51" s="1">
        <v>96.83</v>
      </c>
      <c r="D51" t="s">
        <v>8</v>
      </c>
      <c r="E51" s="1">
        <v>8</v>
      </c>
      <c r="F51" s="1">
        <v>105.3</v>
      </c>
      <c r="G51" s="1" t="s">
        <v>19</v>
      </c>
      <c r="H51" s="7">
        <v>2019</v>
      </c>
      <c r="I51" s="1" t="s">
        <v>17</v>
      </c>
      <c r="L51"/>
      <c r="M51"/>
      <c r="O51"/>
      <c r="P51"/>
      <c r="Y51"/>
      <c r="Z51"/>
      <c r="AB51"/>
      <c r="AC51"/>
      <c r="AD51"/>
      <c r="AE51"/>
      <c r="AF51"/>
      <c r="AG51"/>
      <c r="AH51"/>
      <c r="AI51"/>
      <c r="AJ51"/>
      <c r="BK51">
        <v>51</v>
      </c>
      <c r="BL51" t="s">
        <v>15</v>
      </c>
      <c r="BM51" s="1">
        <v>6</v>
      </c>
      <c r="BN51" s="1">
        <v>86.98</v>
      </c>
      <c r="BO51" t="s">
        <v>42</v>
      </c>
      <c r="BP51" s="1">
        <v>5</v>
      </c>
      <c r="BQ51" s="1">
        <v>91.63</v>
      </c>
      <c r="BR51" s="1" t="s">
        <v>19</v>
      </c>
      <c r="BS51" s="7">
        <v>2019</v>
      </c>
      <c r="BT51" s="7">
        <v>1</v>
      </c>
    </row>
    <row r="52" spans="1:72" x14ac:dyDescent="0.5">
      <c r="A52" t="s">
        <v>10</v>
      </c>
      <c r="B52" s="1">
        <v>11</v>
      </c>
      <c r="C52" s="1">
        <v>96.81</v>
      </c>
      <c r="D52" t="s">
        <v>3</v>
      </c>
      <c r="E52" s="1">
        <v>9</v>
      </c>
      <c r="F52" s="1">
        <v>93.91</v>
      </c>
      <c r="G52" s="1" t="s">
        <v>19</v>
      </c>
      <c r="H52" s="1">
        <v>2018</v>
      </c>
      <c r="I52" s="1" t="s">
        <v>17</v>
      </c>
      <c r="L52"/>
      <c r="M52"/>
      <c r="O52"/>
      <c r="P52"/>
      <c r="Y52"/>
      <c r="Z52"/>
      <c r="AB52"/>
      <c r="AC52"/>
      <c r="AD52"/>
      <c r="AE52"/>
      <c r="AF52"/>
      <c r="AG52"/>
      <c r="AH52"/>
      <c r="AI52"/>
      <c r="AJ52"/>
      <c r="BK52">
        <v>52</v>
      </c>
      <c r="BL52" t="s">
        <v>41</v>
      </c>
      <c r="BM52" s="1">
        <v>4</v>
      </c>
      <c r="BN52" s="1">
        <v>86.96</v>
      </c>
      <c r="BO52" t="s">
        <v>40</v>
      </c>
      <c r="BP52" s="1">
        <v>6</v>
      </c>
      <c r="BQ52" s="1">
        <v>95.07</v>
      </c>
      <c r="BR52" s="1" t="s">
        <v>19</v>
      </c>
      <c r="BS52" s="7">
        <v>2019</v>
      </c>
      <c r="BT52" s="7">
        <v>1</v>
      </c>
    </row>
    <row r="53" spans="1:72" x14ac:dyDescent="0.5">
      <c r="A53" t="s">
        <v>8</v>
      </c>
      <c r="B53" s="1">
        <v>11</v>
      </c>
      <c r="C53" s="1">
        <v>95.79</v>
      </c>
      <c r="D53" t="s">
        <v>6</v>
      </c>
      <c r="E53" s="1">
        <v>8</v>
      </c>
      <c r="F53" s="1">
        <v>101.04</v>
      </c>
      <c r="G53" s="1" t="s">
        <v>19</v>
      </c>
      <c r="H53" s="1">
        <v>2018</v>
      </c>
      <c r="I53" s="1" t="s">
        <v>17</v>
      </c>
      <c r="L53"/>
      <c r="M53"/>
      <c r="O53"/>
      <c r="P53"/>
      <c r="Y53"/>
      <c r="Z53"/>
      <c r="AB53"/>
      <c r="AC53"/>
      <c r="AD53"/>
      <c r="AE53"/>
      <c r="AF53"/>
      <c r="AG53"/>
      <c r="AH53"/>
      <c r="AI53"/>
      <c r="AJ53"/>
      <c r="BK53">
        <v>53</v>
      </c>
      <c r="BL53" t="s">
        <v>4</v>
      </c>
      <c r="BM53" s="1">
        <v>6</v>
      </c>
      <c r="BN53" s="1">
        <v>86.03</v>
      </c>
      <c r="BO53" t="s">
        <v>6</v>
      </c>
      <c r="BP53" s="1">
        <v>5</v>
      </c>
      <c r="BQ53" s="1">
        <v>90.84</v>
      </c>
      <c r="BR53" s="1" t="s">
        <v>19</v>
      </c>
      <c r="BS53" s="7">
        <v>2019</v>
      </c>
      <c r="BT53" s="7">
        <v>1</v>
      </c>
    </row>
    <row r="54" spans="1:72" x14ac:dyDescent="0.5">
      <c r="A54" t="s">
        <v>3</v>
      </c>
      <c r="B54" s="1">
        <v>9</v>
      </c>
      <c r="C54" s="1">
        <v>93.91</v>
      </c>
      <c r="D54" t="s">
        <v>10</v>
      </c>
      <c r="E54" s="1">
        <v>11</v>
      </c>
      <c r="F54" s="1">
        <v>96.81</v>
      </c>
      <c r="G54" s="1" t="s">
        <v>19</v>
      </c>
      <c r="H54" s="1">
        <v>2018</v>
      </c>
      <c r="I54" s="1" t="s">
        <v>17</v>
      </c>
      <c r="L54"/>
      <c r="M54"/>
      <c r="O54"/>
      <c r="P54"/>
      <c r="Y54"/>
      <c r="Z54"/>
      <c r="AB54"/>
      <c r="AC54"/>
      <c r="AD54"/>
      <c r="AE54"/>
      <c r="AF54"/>
      <c r="AG54"/>
      <c r="AH54"/>
      <c r="AI54"/>
      <c r="AJ54"/>
      <c r="BK54">
        <v>54</v>
      </c>
      <c r="BL54" t="s">
        <v>11</v>
      </c>
      <c r="BM54" s="1">
        <v>2</v>
      </c>
      <c r="BN54" s="1">
        <v>85.16</v>
      </c>
      <c r="BO54" t="s">
        <v>10</v>
      </c>
      <c r="BP54" s="1">
        <v>6</v>
      </c>
      <c r="BQ54" s="1">
        <v>99.15</v>
      </c>
      <c r="BR54" s="1" t="s">
        <v>19</v>
      </c>
      <c r="BS54" s="1">
        <v>2018</v>
      </c>
      <c r="BT54" s="1">
        <v>1</v>
      </c>
    </row>
    <row r="55" spans="1:72" x14ac:dyDescent="0.5">
      <c r="A55" t="s">
        <v>13</v>
      </c>
      <c r="B55" s="1">
        <v>6</v>
      </c>
      <c r="C55" s="1">
        <v>91.04</v>
      </c>
      <c r="D55" t="s">
        <v>15</v>
      </c>
      <c r="E55" s="1">
        <v>8</v>
      </c>
      <c r="F55" s="1">
        <v>90.49</v>
      </c>
      <c r="G55" s="1" t="s">
        <v>19</v>
      </c>
      <c r="H55" s="7">
        <v>2019</v>
      </c>
      <c r="I55" s="1" t="s">
        <v>17</v>
      </c>
      <c r="L55"/>
      <c r="M55"/>
      <c r="O55"/>
      <c r="P55"/>
      <c r="Y55"/>
      <c r="Z55"/>
      <c r="AB55"/>
      <c r="AC55"/>
      <c r="AD55"/>
      <c r="AE55"/>
      <c r="AF55"/>
      <c r="AG55"/>
      <c r="AH55"/>
      <c r="AI55"/>
      <c r="AJ55"/>
      <c r="BK55">
        <v>55</v>
      </c>
      <c r="BL55" t="s">
        <v>39</v>
      </c>
      <c r="BM55" s="1">
        <v>2</v>
      </c>
      <c r="BN55" s="1">
        <v>84.99</v>
      </c>
      <c r="BO55" t="s">
        <v>3</v>
      </c>
      <c r="BP55" s="1">
        <v>6</v>
      </c>
      <c r="BQ55" s="1">
        <v>90.16</v>
      </c>
      <c r="BR55" s="1" t="s">
        <v>19</v>
      </c>
      <c r="BS55" s="7">
        <v>2019</v>
      </c>
      <c r="BT55" s="7">
        <v>1</v>
      </c>
    </row>
    <row r="56" spans="1:72" x14ac:dyDescent="0.5">
      <c r="A56" t="s">
        <v>15</v>
      </c>
      <c r="B56" s="1">
        <v>8</v>
      </c>
      <c r="C56" s="1">
        <v>90.49</v>
      </c>
      <c r="D56" t="s">
        <v>13</v>
      </c>
      <c r="E56" s="1">
        <v>6</v>
      </c>
      <c r="F56" s="1">
        <v>91.04</v>
      </c>
      <c r="G56" s="1" t="s">
        <v>19</v>
      </c>
      <c r="H56" s="7">
        <v>2019</v>
      </c>
      <c r="I56" s="1" t="s">
        <v>17</v>
      </c>
      <c r="L56"/>
      <c r="M56"/>
      <c r="O56"/>
      <c r="P56"/>
      <c r="Y56"/>
      <c r="Z56"/>
      <c r="AB56"/>
      <c r="AC56"/>
      <c r="AD56"/>
      <c r="AE56"/>
      <c r="AF56"/>
      <c r="AG56"/>
      <c r="AH56"/>
      <c r="AI56"/>
      <c r="AJ56"/>
      <c r="BK56">
        <v>56</v>
      </c>
      <c r="BL56" t="s">
        <v>45</v>
      </c>
      <c r="BM56" s="1">
        <v>0</v>
      </c>
      <c r="BN56" s="1">
        <v>79.290000000000006</v>
      </c>
      <c r="BO56" t="s">
        <v>10</v>
      </c>
      <c r="BP56" s="1">
        <v>6</v>
      </c>
      <c r="BQ56" s="1">
        <v>94.93</v>
      </c>
      <c r="BR56" s="1" t="s">
        <v>19</v>
      </c>
      <c r="BS56" s="7">
        <v>2019</v>
      </c>
      <c r="BT56" s="7">
        <v>1</v>
      </c>
    </row>
    <row r="57" spans="1:72" x14ac:dyDescent="0.5">
      <c r="A57" t="s">
        <v>8</v>
      </c>
      <c r="B57" s="1">
        <v>11</v>
      </c>
      <c r="C57" s="1">
        <v>103.81</v>
      </c>
      <c r="D57" t="s">
        <v>10</v>
      </c>
      <c r="E57" s="1">
        <v>6</v>
      </c>
      <c r="F57" s="1">
        <v>98.41</v>
      </c>
      <c r="G57" s="1" t="s">
        <v>19</v>
      </c>
      <c r="H57" s="1">
        <v>2018</v>
      </c>
      <c r="I57" s="1" t="s">
        <v>18</v>
      </c>
      <c r="L57"/>
      <c r="M57"/>
      <c r="O57"/>
      <c r="P57"/>
      <c r="Y57"/>
      <c r="Z57"/>
      <c r="AB57"/>
      <c r="AC57"/>
      <c r="AD57"/>
      <c r="AE57"/>
      <c r="AF57"/>
      <c r="AG57"/>
      <c r="AH57"/>
      <c r="AI57"/>
      <c r="AJ57"/>
      <c r="BK57">
        <v>57</v>
      </c>
      <c r="BL57" t="s">
        <v>5</v>
      </c>
      <c r="BM57" s="1">
        <v>2</v>
      </c>
      <c r="BN57" s="1">
        <v>78.48</v>
      </c>
      <c r="BO57" t="s">
        <v>4</v>
      </c>
      <c r="BP57" s="1">
        <v>6</v>
      </c>
      <c r="BQ57" s="1">
        <v>98.77</v>
      </c>
      <c r="BR57" s="1" t="s">
        <v>19</v>
      </c>
      <c r="BS57" s="1">
        <v>2018</v>
      </c>
      <c r="BT57" s="1">
        <v>1</v>
      </c>
    </row>
    <row r="58" spans="1:72" x14ac:dyDescent="0.5">
      <c r="A58" t="s">
        <v>10</v>
      </c>
      <c r="B58" s="1">
        <v>6</v>
      </c>
      <c r="C58" s="1">
        <v>98.41</v>
      </c>
      <c r="D58" t="s">
        <v>8</v>
      </c>
      <c r="E58" s="1">
        <v>11</v>
      </c>
      <c r="F58" s="1">
        <v>103.81</v>
      </c>
      <c r="G58" s="1" t="s">
        <v>19</v>
      </c>
      <c r="H58" s="1">
        <v>2018</v>
      </c>
      <c r="I58" s="1" t="s">
        <v>18</v>
      </c>
      <c r="L58"/>
      <c r="M58"/>
      <c r="O58"/>
      <c r="P58"/>
      <c r="Y58"/>
      <c r="Z58"/>
      <c r="AB58"/>
      <c r="AC58"/>
      <c r="AD58"/>
      <c r="AE58"/>
      <c r="AF58"/>
      <c r="AG58"/>
      <c r="AH58"/>
      <c r="AI58"/>
      <c r="AJ58"/>
      <c r="BK58">
        <v>58</v>
      </c>
      <c r="BL58" t="s">
        <v>4</v>
      </c>
      <c r="BM58" s="1">
        <v>0</v>
      </c>
      <c r="BN58" s="1">
        <v>78.42</v>
      </c>
      <c r="BO58" t="s">
        <v>13</v>
      </c>
      <c r="BP58" s="1">
        <v>8</v>
      </c>
      <c r="BQ58" s="1">
        <v>101.9</v>
      </c>
      <c r="BR58" s="1" t="s">
        <v>19</v>
      </c>
      <c r="BS58" s="7">
        <v>2019</v>
      </c>
      <c r="BT58" s="1" t="s">
        <v>16</v>
      </c>
    </row>
    <row r="59" spans="1:72" x14ac:dyDescent="0.5">
      <c r="A59" t="s">
        <v>8</v>
      </c>
      <c r="B59" s="1">
        <v>7</v>
      </c>
      <c r="C59" s="1">
        <v>97.92</v>
      </c>
      <c r="D59" t="s">
        <v>15</v>
      </c>
      <c r="E59" s="1">
        <v>8</v>
      </c>
      <c r="F59" s="1">
        <v>95.86</v>
      </c>
      <c r="G59" s="1" t="s">
        <v>19</v>
      </c>
      <c r="H59" s="7">
        <v>2019</v>
      </c>
      <c r="I59" s="7" t="s">
        <v>18</v>
      </c>
      <c r="L59"/>
      <c r="M59"/>
      <c r="O59"/>
      <c r="P59"/>
      <c r="Y59"/>
      <c r="Z59"/>
      <c r="AB59"/>
      <c r="AC59"/>
      <c r="AD59"/>
      <c r="AE59"/>
      <c r="AF59"/>
      <c r="AG59"/>
      <c r="AH59"/>
      <c r="AI59"/>
      <c r="AJ59"/>
      <c r="BK59">
        <v>59</v>
      </c>
      <c r="BL59" t="s">
        <v>2</v>
      </c>
      <c r="BM59" s="1">
        <v>1</v>
      </c>
      <c r="BN59" s="1">
        <v>75.349999999999994</v>
      </c>
      <c r="BO59" t="s">
        <v>3</v>
      </c>
      <c r="BP59" s="1">
        <v>6</v>
      </c>
      <c r="BQ59" s="1">
        <v>90.54</v>
      </c>
      <c r="BR59" s="1" t="s">
        <v>19</v>
      </c>
      <c r="BS59" s="1">
        <v>2018</v>
      </c>
      <c r="BT59" s="1">
        <v>1</v>
      </c>
    </row>
    <row r="60" spans="1:72" x14ac:dyDescent="0.5">
      <c r="A60" t="s">
        <v>15</v>
      </c>
      <c r="B60" s="1">
        <v>8</v>
      </c>
      <c r="C60" s="1">
        <v>95.86</v>
      </c>
      <c r="D60" t="s">
        <v>8</v>
      </c>
      <c r="E60" s="1">
        <v>7</v>
      </c>
      <c r="F60" s="1">
        <v>97.92</v>
      </c>
      <c r="G60" s="1" t="s">
        <v>19</v>
      </c>
      <c r="H60" s="7">
        <v>2019</v>
      </c>
      <c r="I60" s="7" t="s">
        <v>18</v>
      </c>
      <c r="L60"/>
      <c r="M60"/>
      <c r="O60"/>
      <c r="P60"/>
      <c r="Y60"/>
      <c r="Z60"/>
      <c r="AB60"/>
      <c r="AC60"/>
      <c r="AD60"/>
      <c r="AE60"/>
      <c r="AF60"/>
      <c r="AG60"/>
      <c r="AH60"/>
      <c r="AI60"/>
      <c r="AJ60"/>
      <c r="BK60">
        <v>60</v>
      </c>
      <c r="BL60" t="s">
        <v>43</v>
      </c>
      <c r="BM60" s="1">
        <v>1</v>
      </c>
      <c r="BN60" s="1">
        <v>74.87</v>
      </c>
      <c r="BO60" t="s">
        <v>13</v>
      </c>
      <c r="BP60" s="1">
        <v>6</v>
      </c>
      <c r="BQ60" s="1">
        <v>87.58</v>
      </c>
      <c r="BR60" s="1" t="s">
        <v>19</v>
      </c>
      <c r="BS60" s="7">
        <v>2019</v>
      </c>
      <c r="BT60" s="7">
        <v>1</v>
      </c>
    </row>
    <row r="61" spans="1:72" x14ac:dyDescent="0.5">
      <c r="C61">
        <f>AVERAGE(C1:C60)</f>
        <v>92.938500000000005</v>
      </c>
      <c r="F61">
        <f t="shared" ref="F61" si="5">AVERAGE(F1:F60)</f>
        <v>92.938500000000005</v>
      </c>
      <c r="R61" s="7"/>
      <c r="S61" s="7"/>
    </row>
    <row r="62" spans="1:72" x14ac:dyDescent="0.5">
      <c r="C62" s="1">
        <v>92.938500000000005</v>
      </c>
      <c r="R62" s="7"/>
      <c r="S62" s="1"/>
    </row>
    <row r="63" spans="1:72" x14ac:dyDescent="0.5">
      <c r="R63" s="7"/>
      <c r="S63" s="7"/>
    </row>
    <row r="64" spans="1:72" x14ac:dyDescent="0.5">
      <c r="R64" s="7"/>
      <c r="S64" s="7"/>
    </row>
    <row r="65" spans="18:19" x14ac:dyDescent="0.5">
      <c r="R65" s="7"/>
      <c r="S65" s="1"/>
    </row>
    <row r="66" spans="18:19" x14ac:dyDescent="0.5">
      <c r="R66" s="7"/>
      <c r="S66" s="7"/>
    </row>
  </sheetData>
  <sortState ref="BL1:BT66">
    <sortCondition descending="1" ref="BN1:BN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tabSelected="1" workbookViewId="0"/>
  </sheetViews>
  <sheetFormatPr defaultRowHeight="14.35" x14ac:dyDescent="0.5"/>
  <cols>
    <col min="1" max="1" width="19.87890625" bestFit="1" customWidth="1"/>
    <col min="2" max="3" width="8.9375" style="1"/>
    <col min="4" max="4" width="19.87890625" bestFit="1" customWidth="1"/>
    <col min="5" max="6" width="8.9375" style="1"/>
    <col min="23" max="38" width="8.9375" style="1"/>
  </cols>
  <sheetData>
    <row r="1" spans="1:60" ht="28.7" x14ac:dyDescent="0.5">
      <c r="A1" t="s">
        <v>5</v>
      </c>
      <c r="B1" s="1">
        <v>2</v>
      </c>
      <c r="C1" s="1">
        <v>78.48</v>
      </c>
      <c r="D1" t="s">
        <v>4</v>
      </c>
      <c r="E1" s="1">
        <v>6</v>
      </c>
      <c r="F1" s="1">
        <v>98.77</v>
      </c>
      <c r="G1" s="1" t="s">
        <v>19</v>
      </c>
      <c r="H1" s="1">
        <v>2018</v>
      </c>
      <c r="I1" s="1">
        <v>1</v>
      </c>
      <c r="K1" s="2" t="s">
        <v>20</v>
      </c>
      <c r="L1" s="3" t="s">
        <v>21</v>
      </c>
      <c r="M1" s="3" t="s">
        <v>22</v>
      </c>
      <c r="N1" s="3" t="s">
        <v>23</v>
      </c>
      <c r="O1" s="3" t="s">
        <v>54</v>
      </c>
      <c r="P1" s="3" t="s">
        <v>48</v>
      </c>
      <c r="Q1" s="3" t="s">
        <v>49</v>
      </c>
      <c r="R1" s="3" t="s">
        <v>50</v>
      </c>
      <c r="S1" s="3" t="s">
        <v>55</v>
      </c>
      <c r="T1" s="3" t="s">
        <v>56</v>
      </c>
      <c r="U1" s="3" t="s">
        <v>25</v>
      </c>
      <c r="V1" s="3" t="s">
        <v>24</v>
      </c>
      <c r="W1" s="3" t="s">
        <v>51</v>
      </c>
      <c r="X1" s="3" t="s">
        <v>57</v>
      </c>
      <c r="Y1" s="3" t="s">
        <v>26</v>
      </c>
      <c r="Z1" s="3" t="s">
        <v>27</v>
      </c>
      <c r="AA1" s="3" t="s">
        <v>28</v>
      </c>
      <c r="AB1" s="3" t="s">
        <v>29</v>
      </c>
      <c r="AC1" s="3" t="s">
        <v>58</v>
      </c>
      <c r="AD1" s="3" t="s">
        <v>59</v>
      </c>
      <c r="AE1" s="19"/>
      <c r="AF1"/>
      <c r="AG1"/>
      <c r="AH1"/>
      <c r="AI1"/>
      <c r="AJ1"/>
      <c r="AK1"/>
      <c r="AL1"/>
      <c r="AO1" s="2" t="s">
        <v>20</v>
      </c>
      <c r="AP1" s="3" t="s">
        <v>21</v>
      </c>
      <c r="AQ1" s="3" t="s">
        <v>22</v>
      </c>
      <c r="AR1" s="3" t="s">
        <v>23</v>
      </c>
      <c r="AS1" s="3" t="s">
        <v>54</v>
      </c>
      <c r="AT1" s="3" t="s">
        <v>48</v>
      </c>
      <c r="AU1" s="3" t="s">
        <v>49</v>
      </c>
      <c r="AV1" s="3" t="s">
        <v>50</v>
      </c>
      <c r="AW1" s="3" t="s">
        <v>55</v>
      </c>
      <c r="AX1" s="3" t="s">
        <v>56</v>
      </c>
      <c r="AY1" s="3" t="s">
        <v>25</v>
      </c>
      <c r="AZ1" s="3" t="s">
        <v>24</v>
      </c>
      <c r="BA1" s="3" t="s">
        <v>51</v>
      </c>
      <c r="BB1" s="3" t="s">
        <v>57</v>
      </c>
      <c r="BC1" s="3" t="s">
        <v>26</v>
      </c>
      <c r="BD1" s="3" t="s">
        <v>27</v>
      </c>
      <c r="BE1" s="3" t="s">
        <v>28</v>
      </c>
      <c r="BF1" s="3" t="s">
        <v>29</v>
      </c>
      <c r="BG1" s="3" t="s">
        <v>58</v>
      </c>
      <c r="BH1" s="3" t="s">
        <v>59</v>
      </c>
    </row>
    <row r="2" spans="1:60" x14ac:dyDescent="0.5">
      <c r="A2" t="s">
        <v>45</v>
      </c>
      <c r="B2" s="1">
        <v>0</v>
      </c>
      <c r="C2" s="1">
        <v>79.290000000000006</v>
      </c>
      <c r="D2" t="s">
        <v>10</v>
      </c>
      <c r="E2" s="1">
        <v>6</v>
      </c>
      <c r="F2" s="1">
        <v>94.93</v>
      </c>
      <c r="G2" s="6" t="s">
        <v>19</v>
      </c>
      <c r="H2" s="7">
        <v>2019</v>
      </c>
      <c r="I2" s="7">
        <v>1</v>
      </c>
      <c r="W2"/>
      <c r="X2"/>
      <c r="Y2"/>
      <c r="Z2"/>
      <c r="AA2"/>
      <c r="AB2"/>
      <c r="AC2"/>
      <c r="AD2"/>
      <c r="AE2"/>
      <c r="AF2" t="s">
        <v>14</v>
      </c>
      <c r="AG2" s="1">
        <v>6</v>
      </c>
      <c r="AH2" s="1">
        <v>94.99</v>
      </c>
      <c r="AI2" t="s">
        <v>15</v>
      </c>
      <c r="AJ2" s="1">
        <v>5</v>
      </c>
      <c r="AK2" s="1">
        <v>94.6</v>
      </c>
      <c r="AL2" s="1" t="s">
        <v>19</v>
      </c>
      <c r="AM2" s="1">
        <v>2018</v>
      </c>
      <c r="AN2" s="1">
        <v>1</v>
      </c>
      <c r="AO2" t="str">
        <f t="shared" ref="AO2:AO19" si="0">AF2</f>
        <v>Gary Anderson</v>
      </c>
      <c r="AP2">
        <f>AQ2+AR2</f>
        <v>1</v>
      </c>
      <c r="AQ2">
        <f t="shared" ref="AQ2:AQ19" si="1">IF(AG2&gt;AJ2, (1), (0))</f>
        <v>1</v>
      </c>
      <c r="AR2">
        <f t="shared" ref="AR2:AR19" si="2">IF(AG2&lt;AJ2, (1), (0))</f>
        <v>0</v>
      </c>
      <c r="AT2">
        <f t="shared" ref="AT2:AT19" si="3">AG2</f>
        <v>6</v>
      </c>
      <c r="AU2">
        <f t="shared" ref="AU2:AU19" si="4">AJ2</f>
        <v>5</v>
      </c>
      <c r="AV2">
        <f>AT2-AU2</f>
        <v>1</v>
      </c>
      <c r="AZ2">
        <f>AH2:AH19</f>
        <v>94.99</v>
      </c>
      <c r="BA2">
        <f>AK2:AK19</f>
        <v>94.6</v>
      </c>
      <c r="BC2">
        <f t="shared" ref="BC2:BC19" si="5">AH2</f>
        <v>94.99</v>
      </c>
      <c r="BD2">
        <f t="shared" ref="BD2:BD19" si="6">AH2</f>
        <v>94.99</v>
      </c>
      <c r="BE2">
        <f t="shared" ref="BE2:BE19" si="7">AK2</f>
        <v>94.6</v>
      </c>
      <c r="BF2">
        <f t="shared" ref="BF2:BF19" si="8">AK2</f>
        <v>94.6</v>
      </c>
      <c r="BG2">
        <f t="shared" ref="BG2:BG19" si="9">AN2</f>
        <v>1</v>
      </c>
    </row>
    <row r="3" spans="1:60" x14ac:dyDescent="0.5">
      <c r="A3" t="s">
        <v>43</v>
      </c>
      <c r="B3" s="1">
        <v>1</v>
      </c>
      <c r="C3" s="1">
        <v>74.87</v>
      </c>
      <c r="D3" t="s">
        <v>13</v>
      </c>
      <c r="E3" s="1">
        <v>6</v>
      </c>
      <c r="F3" s="1">
        <v>87.58</v>
      </c>
      <c r="G3" s="6" t="s">
        <v>19</v>
      </c>
      <c r="H3" s="7">
        <v>2019</v>
      </c>
      <c r="I3" s="7">
        <v>1</v>
      </c>
      <c r="W3"/>
      <c r="X3"/>
      <c r="Y3"/>
      <c r="Z3"/>
      <c r="AA3"/>
      <c r="AB3"/>
      <c r="AC3"/>
      <c r="AD3"/>
      <c r="AE3"/>
      <c r="AF3" t="s">
        <v>14</v>
      </c>
      <c r="AG3" s="1">
        <v>8</v>
      </c>
      <c r="AH3" s="1">
        <v>96.13</v>
      </c>
      <c r="AI3" t="s">
        <v>3</v>
      </c>
      <c r="AJ3" s="1">
        <v>10</v>
      </c>
      <c r="AK3" s="1">
        <v>93.6</v>
      </c>
      <c r="AL3" s="1" t="s">
        <v>19</v>
      </c>
      <c r="AM3" s="1">
        <v>2018</v>
      </c>
      <c r="AN3" s="1" t="s">
        <v>16</v>
      </c>
      <c r="AO3" t="str">
        <f t="shared" si="0"/>
        <v>Gary Anderson</v>
      </c>
      <c r="AP3">
        <f t="shared" ref="AP3:AP19" si="10">AQ3+AR3</f>
        <v>1</v>
      </c>
      <c r="AQ3">
        <f t="shared" si="1"/>
        <v>0</v>
      </c>
      <c r="AR3">
        <f t="shared" si="2"/>
        <v>1</v>
      </c>
      <c r="AT3">
        <f t="shared" si="3"/>
        <v>8</v>
      </c>
      <c r="AU3">
        <f t="shared" si="4"/>
        <v>10</v>
      </c>
      <c r="AV3">
        <f t="shared" ref="AV3:AV19" si="11">AT3-AU3</f>
        <v>-2</v>
      </c>
      <c r="AZ3">
        <f>AH3:AH20</f>
        <v>96.13</v>
      </c>
      <c r="BA3">
        <f>AK3:AK20</f>
        <v>93.6</v>
      </c>
      <c r="BC3">
        <f t="shared" si="5"/>
        <v>96.13</v>
      </c>
      <c r="BD3">
        <f t="shared" si="6"/>
        <v>96.13</v>
      </c>
      <c r="BE3">
        <f t="shared" si="7"/>
        <v>93.6</v>
      </c>
      <c r="BF3">
        <f t="shared" si="8"/>
        <v>93.6</v>
      </c>
      <c r="BG3" t="str">
        <f t="shared" si="9"/>
        <v>qf</v>
      </c>
    </row>
    <row r="4" spans="1:60" x14ac:dyDescent="0.5">
      <c r="A4" t="s">
        <v>12</v>
      </c>
      <c r="B4" s="1">
        <v>6</v>
      </c>
      <c r="C4" s="1">
        <v>96.2</v>
      </c>
      <c r="D4" t="s">
        <v>13</v>
      </c>
      <c r="E4" s="1">
        <v>5</v>
      </c>
      <c r="F4" s="1">
        <v>93.61</v>
      </c>
      <c r="G4" s="1" t="s">
        <v>19</v>
      </c>
      <c r="H4" s="1">
        <v>2018</v>
      </c>
      <c r="I4" s="1">
        <v>1</v>
      </c>
      <c r="W4"/>
      <c r="X4"/>
      <c r="Y4"/>
      <c r="Z4"/>
      <c r="AA4"/>
      <c r="AB4"/>
      <c r="AC4"/>
      <c r="AD4"/>
      <c r="AE4"/>
      <c r="AF4" t="s">
        <v>14</v>
      </c>
      <c r="AG4" s="1">
        <v>6</v>
      </c>
      <c r="AH4" s="1">
        <v>101.68</v>
      </c>
      <c r="AI4" t="s">
        <v>12</v>
      </c>
      <c r="AJ4" s="1">
        <v>1</v>
      </c>
      <c r="AK4" s="1">
        <v>87.15</v>
      </c>
      <c r="AL4" s="6" t="s">
        <v>19</v>
      </c>
      <c r="AM4" s="7">
        <v>2019</v>
      </c>
      <c r="AN4" s="7">
        <v>1</v>
      </c>
      <c r="AO4" t="str">
        <f t="shared" si="0"/>
        <v>Gary Anderson</v>
      </c>
      <c r="AP4">
        <f t="shared" si="10"/>
        <v>1</v>
      </c>
      <c r="AQ4">
        <f t="shared" si="1"/>
        <v>1</v>
      </c>
      <c r="AR4">
        <f t="shared" si="2"/>
        <v>0</v>
      </c>
      <c r="AT4">
        <f t="shared" si="3"/>
        <v>6</v>
      </c>
      <c r="AU4">
        <f t="shared" si="4"/>
        <v>1</v>
      </c>
      <c r="AV4">
        <f t="shared" si="11"/>
        <v>5</v>
      </c>
      <c r="AZ4">
        <f>AH4:AH21</f>
        <v>101.68</v>
      </c>
      <c r="BA4">
        <f>AK4:AK21</f>
        <v>87.15</v>
      </c>
      <c r="BC4">
        <f t="shared" si="5"/>
        <v>101.68</v>
      </c>
      <c r="BD4">
        <f t="shared" si="6"/>
        <v>101.68</v>
      </c>
      <c r="BE4">
        <f t="shared" si="7"/>
        <v>87.15</v>
      </c>
      <c r="BF4">
        <f t="shared" si="8"/>
        <v>87.15</v>
      </c>
      <c r="BG4">
        <f t="shared" si="9"/>
        <v>1</v>
      </c>
    </row>
    <row r="5" spans="1:60" x14ac:dyDescent="0.5">
      <c r="A5" t="s">
        <v>12</v>
      </c>
      <c r="B5" s="1">
        <v>4</v>
      </c>
      <c r="C5" s="1">
        <v>90.8</v>
      </c>
      <c r="D5" t="s">
        <v>8</v>
      </c>
      <c r="E5" s="1">
        <v>10</v>
      </c>
      <c r="F5" s="1">
        <v>101.02</v>
      </c>
      <c r="G5" s="1" t="s">
        <v>19</v>
      </c>
      <c r="H5" s="1">
        <v>2018</v>
      </c>
      <c r="I5" s="1" t="s">
        <v>16</v>
      </c>
      <c r="W5"/>
      <c r="X5"/>
      <c r="Y5"/>
      <c r="Z5"/>
      <c r="AA5"/>
      <c r="AB5"/>
      <c r="AC5"/>
      <c r="AD5"/>
      <c r="AE5"/>
      <c r="AF5" t="s">
        <v>14</v>
      </c>
      <c r="AG5" s="1">
        <v>6</v>
      </c>
      <c r="AH5" s="1">
        <v>91.86</v>
      </c>
      <c r="AI5" t="s">
        <v>15</v>
      </c>
      <c r="AJ5" s="1">
        <v>8</v>
      </c>
      <c r="AK5" s="1">
        <v>92.52</v>
      </c>
      <c r="AL5" s="6" t="s">
        <v>19</v>
      </c>
      <c r="AM5" s="7">
        <v>2019</v>
      </c>
      <c r="AN5" s="1" t="s">
        <v>16</v>
      </c>
      <c r="AO5" t="str">
        <f t="shared" si="0"/>
        <v>Gary Anderson</v>
      </c>
      <c r="AP5">
        <f t="shared" si="10"/>
        <v>1</v>
      </c>
      <c r="AQ5">
        <f t="shared" si="1"/>
        <v>0</v>
      </c>
      <c r="AR5">
        <f t="shared" si="2"/>
        <v>1</v>
      </c>
      <c r="AT5">
        <f t="shared" si="3"/>
        <v>6</v>
      </c>
      <c r="AU5">
        <f t="shared" si="4"/>
        <v>8</v>
      </c>
      <c r="AV5">
        <f t="shared" si="11"/>
        <v>-2</v>
      </c>
      <c r="AZ5">
        <f>AH5:AH22</f>
        <v>91.86</v>
      </c>
      <c r="BA5">
        <f>AK5:AK22</f>
        <v>92.52</v>
      </c>
      <c r="BC5">
        <f t="shared" si="5"/>
        <v>91.86</v>
      </c>
      <c r="BD5">
        <f t="shared" si="6"/>
        <v>91.86</v>
      </c>
      <c r="BE5">
        <f t="shared" si="7"/>
        <v>92.52</v>
      </c>
      <c r="BF5">
        <f t="shared" si="8"/>
        <v>92.52</v>
      </c>
      <c r="BG5" t="str">
        <f t="shared" si="9"/>
        <v>qf</v>
      </c>
    </row>
    <row r="6" spans="1:60" x14ac:dyDescent="0.5">
      <c r="A6" t="s">
        <v>12</v>
      </c>
      <c r="B6" s="1">
        <v>1</v>
      </c>
      <c r="C6" s="1">
        <v>87.15</v>
      </c>
      <c r="D6" t="s">
        <v>14</v>
      </c>
      <c r="E6" s="1">
        <v>6</v>
      </c>
      <c r="F6" s="1">
        <v>101.68</v>
      </c>
      <c r="G6" s="6" t="s">
        <v>19</v>
      </c>
      <c r="H6" s="7">
        <v>2019</v>
      </c>
      <c r="I6" s="7">
        <v>1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O6">
        <f t="shared" si="0"/>
        <v>0</v>
      </c>
      <c r="AP6">
        <f t="shared" si="10"/>
        <v>0</v>
      </c>
      <c r="AQ6">
        <f t="shared" si="1"/>
        <v>0</v>
      </c>
      <c r="AR6">
        <f t="shared" si="2"/>
        <v>0</v>
      </c>
      <c r="AT6">
        <f t="shared" si="3"/>
        <v>0</v>
      </c>
      <c r="AU6">
        <f t="shared" si="4"/>
        <v>0</v>
      </c>
      <c r="AV6">
        <f t="shared" si="11"/>
        <v>0</v>
      </c>
      <c r="BC6">
        <f t="shared" si="5"/>
        <v>0</v>
      </c>
      <c r="BD6">
        <f t="shared" si="6"/>
        <v>0</v>
      </c>
      <c r="BE6">
        <f t="shared" si="7"/>
        <v>0</v>
      </c>
      <c r="BF6">
        <f t="shared" si="8"/>
        <v>0</v>
      </c>
      <c r="BG6">
        <f t="shared" si="9"/>
        <v>0</v>
      </c>
    </row>
    <row r="7" spans="1:60" x14ac:dyDescent="0.5">
      <c r="A7" t="s">
        <v>15</v>
      </c>
      <c r="B7" s="1">
        <v>5</v>
      </c>
      <c r="C7" s="1">
        <v>94.6</v>
      </c>
      <c r="D7" t="s">
        <v>14</v>
      </c>
      <c r="E7" s="1">
        <v>6</v>
      </c>
      <c r="F7" s="1">
        <v>94.99</v>
      </c>
      <c r="G7" s="1" t="s">
        <v>19</v>
      </c>
      <c r="H7" s="1">
        <v>2018</v>
      </c>
      <c r="I7" s="1">
        <v>1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O7">
        <f t="shared" si="0"/>
        <v>0</v>
      </c>
      <c r="AP7">
        <f t="shared" si="10"/>
        <v>0</v>
      </c>
      <c r="AQ7">
        <f t="shared" si="1"/>
        <v>0</v>
      </c>
      <c r="AR7">
        <f t="shared" si="2"/>
        <v>0</v>
      </c>
      <c r="AT7">
        <f t="shared" si="3"/>
        <v>0</v>
      </c>
      <c r="AU7">
        <f t="shared" si="4"/>
        <v>0</v>
      </c>
      <c r="AV7">
        <f t="shared" si="11"/>
        <v>0</v>
      </c>
      <c r="BC7">
        <f t="shared" si="5"/>
        <v>0</v>
      </c>
      <c r="BD7">
        <f t="shared" si="6"/>
        <v>0</v>
      </c>
      <c r="BE7">
        <f t="shared" si="7"/>
        <v>0</v>
      </c>
      <c r="BF7">
        <f t="shared" si="8"/>
        <v>0</v>
      </c>
      <c r="BG7">
        <f t="shared" si="9"/>
        <v>0</v>
      </c>
    </row>
    <row r="8" spans="1:60" x14ac:dyDescent="0.5">
      <c r="A8" t="s">
        <v>15</v>
      </c>
      <c r="B8" s="1">
        <v>6</v>
      </c>
      <c r="C8" s="1">
        <v>86.98</v>
      </c>
      <c r="D8" t="s">
        <v>42</v>
      </c>
      <c r="E8" s="1">
        <v>5</v>
      </c>
      <c r="F8" s="1">
        <v>91.63</v>
      </c>
      <c r="G8" s="6" t="s">
        <v>19</v>
      </c>
      <c r="H8" s="7">
        <v>2019</v>
      </c>
      <c r="I8" s="7">
        <v>1</v>
      </c>
      <c r="W8"/>
      <c r="X8"/>
      <c r="Y8"/>
      <c r="Z8"/>
      <c r="AA8"/>
      <c r="AB8"/>
      <c r="AC8" t="s">
        <v>65</v>
      </c>
      <c r="AD8"/>
      <c r="AE8"/>
      <c r="AF8"/>
      <c r="AG8"/>
      <c r="AH8"/>
      <c r="AI8"/>
      <c r="AJ8"/>
      <c r="AK8"/>
      <c r="AL8"/>
      <c r="AM8" s="1"/>
      <c r="AN8" s="1"/>
      <c r="AO8">
        <f t="shared" si="0"/>
        <v>0</v>
      </c>
      <c r="AP8">
        <f t="shared" si="10"/>
        <v>0</v>
      </c>
      <c r="AQ8">
        <f t="shared" si="1"/>
        <v>0</v>
      </c>
      <c r="AR8">
        <f t="shared" si="2"/>
        <v>0</v>
      </c>
      <c r="AT8">
        <f t="shared" si="3"/>
        <v>0</v>
      </c>
      <c r="AU8">
        <f t="shared" si="4"/>
        <v>0</v>
      </c>
      <c r="AV8">
        <f t="shared" si="11"/>
        <v>0</v>
      </c>
      <c r="BC8">
        <f t="shared" si="5"/>
        <v>0</v>
      </c>
      <c r="BD8">
        <f t="shared" si="6"/>
        <v>0</v>
      </c>
      <c r="BE8">
        <f t="shared" si="7"/>
        <v>0</v>
      </c>
      <c r="BF8">
        <f t="shared" si="8"/>
        <v>0</v>
      </c>
      <c r="BG8">
        <f t="shared" si="9"/>
        <v>0</v>
      </c>
    </row>
    <row r="9" spans="1:60" x14ac:dyDescent="0.5">
      <c r="A9" t="s">
        <v>15</v>
      </c>
      <c r="B9" s="1">
        <v>8</v>
      </c>
      <c r="C9" s="1">
        <v>92.52</v>
      </c>
      <c r="D9" t="s">
        <v>14</v>
      </c>
      <c r="E9" s="1">
        <v>6</v>
      </c>
      <c r="F9" s="1">
        <v>91.86</v>
      </c>
      <c r="G9" s="6" t="s">
        <v>19</v>
      </c>
      <c r="H9" s="7">
        <v>2019</v>
      </c>
      <c r="I9" s="1" t="s">
        <v>16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O9">
        <f t="shared" si="0"/>
        <v>0</v>
      </c>
      <c r="AP9">
        <f t="shared" si="10"/>
        <v>0</v>
      </c>
      <c r="AQ9">
        <f t="shared" si="1"/>
        <v>0</v>
      </c>
      <c r="AR9">
        <f t="shared" si="2"/>
        <v>0</v>
      </c>
      <c r="AT9">
        <f t="shared" si="3"/>
        <v>0</v>
      </c>
      <c r="AU9">
        <f t="shared" si="4"/>
        <v>0</v>
      </c>
      <c r="AV9">
        <f t="shared" si="11"/>
        <v>0</v>
      </c>
      <c r="BC9">
        <f t="shared" si="5"/>
        <v>0</v>
      </c>
      <c r="BD9">
        <f t="shared" si="6"/>
        <v>0</v>
      </c>
      <c r="BE9">
        <f t="shared" si="7"/>
        <v>0</v>
      </c>
      <c r="BF9">
        <f t="shared" si="8"/>
        <v>0</v>
      </c>
      <c r="BG9">
        <f t="shared" si="9"/>
        <v>0</v>
      </c>
    </row>
    <row r="10" spans="1:60" x14ac:dyDescent="0.5">
      <c r="A10" t="s">
        <v>15</v>
      </c>
      <c r="B10" s="1">
        <v>8</v>
      </c>
      <c r="C10" s="1">
        <v>90.49</v>
      </c>
      <c r="D10" t="s">
        <v>13</v>
      </c>
      <c r="E10" s="1">
        <v>6</v>
      </c>
      <c r="F10" s="1">
        <v>91.04</v>
      </c>
      <c r="G10" s="6" t="s">
        <v>19</v>
      </c>
      <c r="H10" s="7">
        <v>2019</v>
      </c>
      <c r="I10" s="1" t="s">
        <v>17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O10">
        <f t="shared" si="0"/>
        <v>0</v>
      </c>
      <c r="AP10">
        <f t="shared" si="10"/>
        <v>0</v>
      </c>
      <c r="AQ10">
        <f t="shared" si="1"/>
        <v>0</v>
      </c>
      <c r="AR10">
        <f t="shared" si="2"/>
        <v>0</v>
      </c>
      <c r="AT10">
        <f t="shared" si="3"/>
        <v>0</v>
      </c>
      <c r="AU10">
        <f t="shared" si="4"/>
        <v>0</v>
      </c>
      <c r="AV10">
        <f t="shared" si="11"/>
        <v>0</v>
      </c>
      <c r="BC10">
        <f t="shared" si="5"/>
        <v>0</v>
      </c>
      <c r="BD10">
        <f t="shared" si="6"/>
        <v>0</v>
      </c>
      <c r="BE10">
        <f t="shared" si="7"/>
        <v>0</v>
      </c>
      <c r="BF10">
        <f t="shared" si="8"/>
        <v>0</v>
      </c>
      <c r="BG10">
        <f t="shared" si="9"/>
        <v>0</v>
      </c>
    </row>
    <row r="11" spans="1:60" x14ac:dyDescent="0.5">
      <c r="A11" t="s">
        <v>15</v>
      </c>
      <c r="B11" s="1">
        <v>8</v>
      </c>
      <c r="C11" s="1">
        <v>95.86</v>
      </c>
      <c r="D11" t="s">
        <v>8</v>
      </c>
      <c r="E11" s="1">
        <v>7</v>
      </c>
      <c r="F11" s="1">
        <v>97.92</v>
      </c>
      <c r="G11" s="6" t="s">
        <v>19</v>
      </c>
      <c r="H11" s="7">
        <v>2019</v>
      </c>
      <c r="I11" s="7" t="s">
        <v>18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O11">
        <f t="shared" si="0"/>
        <v>0</v>
      </c>
      <c r="AP11">
        <f t="shared" si="10"/>
        <v>0</v>
      </c>
      <c r="AQ11">
        <f t="shared" si="1"/>
        <v>0</v>
      </c>
      <c r="AR11">
        <f t="shared" si="2"/>
        <v>0</v>
      </c>
      <c r="AT11">
        <f t="shared" si="3"/>
        <v>0</v>
      </c>
      <c r="AU11">
        <f t="shared" si="4"/>
        <v>0</v>
      </c>
      <c r="AV11">
        <f t="shared" si="11"/>
        <v>0</v>
      </c>
      <c r="BC11">
        <f t="shared" si="5"/>
        <v>0</v>
      </c>
      <c r="BD11">
        <f t="shared" si="6"/>
        <v>0</v>
      </c>
      <c r="BE11">
        <f t="shared" si="7"/>
        <v>0</v>
      </c>
      <c r="BF11">
        <f t="shared" si="8"/>
        <v>0</v>
      </c>
      <c r="BG11">
        <f t="shared" si="9"/>
        <v>0</v>
      </c>
    </row>
    <row r="12" spans="1:60" x14ac:dyDescent="0.5">
      <c r="A12" t="s">
        <v>40</v>
      </c>
      <c r="B12" s="1">
        <v>6</v>
      </c>
      <c r="C12" s="1">
        <v>95.07</v>
      </c>
      <c r="D12" t="s">
        <v>41</v>
      </c>
      <c r="E12" s="1">
        <v>4</v>
      </c>
      <c r="F12" s="1">
        <v>86.96</v>
      </c>
      <c r="G12" s="6" t="s">
        <v>19</v>
      </c>
      <c r="H12" s="7">
        <v>2019</v>
      </c>
      <c r="I12" s="7">
        <v>1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O12">
        <f t="shared" si="0"/>
        <v>0</v>
      </c>
      <c r="AP12">
        <f t="shared" si="10"/>
        <v>0</v>
      </c>
      <c r="AQ12">
        <f t="shared" si="1"/>
        <v>0</v>
      </c>
      <c r="AR12">
        <f t="shared" si="2"/>
        <v>0</v>
      </c>
      <c r="AT12">
        <f t="shared" si="3"/>
        <v>0</v>
      </c>
      <c r="AU12">
        <f t="shared" si="4"/>
        <v>0</v>
      </c>
      <c r="AV12">
        <f t="shared" si="11"/>
        <v>0</v>
      </c>
      <c r="BC12">
        <f t="shared" si="5"/>
        <v>0</v>
      </c>
      <c r="BD12">
        <f t="shared" si="6"/>
        <v>0</v>
      </c>
      <c r="BE12">
        <f t="shared" si="7"/>
        <v>0</v>
      </c>
      <c r="BF12">
        <f t="shared" si="8"/>
        <v>0</v>
      </c>
      <c r="BG12">
        <f t="shared" si="9"/>
        <v>0</v>
      </c>
    </row>
    <row r="13" spans="1:60" x14ac:dyDescent="0.5">
      <c r="A13" t="s">
        <v>40</v>
      </c>
      <c r="B13" s="1">
        <v>8</v>
      </c>
      <c r="C13" s="1">
        <v>95.53</v>
      </c>
      <c r="D13" t="s">
        <v>10</v>
      </c>
      <c r="E13" s="1">
        <v>5</v>
      </c>
      <c r="F13" s="1">
        <v>98.03</v>
      </c>
      <c r="G13" s="6" t="s">
        <v>19</v>
      </c>
      <c r="H13" s="7">
        <v>2019</v>
      </c>
      <c r="I13" s="1" t="s">
        <v>16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O13">
        <f t="shared" si="0"/>
        <v>0</v>
      </c>
      <c r="AP13">
        <f t="shared" si="10"/>
        <v>0</v>
      </c>
      <c r="AQ13">
        <f t="shared" si="1"/>
        <v>0</v>
      </c>
      <c r="AR13">
        <f t="shared" si="2"/>
        <v>0</v>
      </c>
      <c r="AT13">
        <f t="shared" si="3"/>
        <v>0</v>
      </c>
      <c r="AU13">
        <f t="shared" si="4"/>
        <v>0</v>
      </c>
      <c r="AV13">
        <f t="shared" si="11"/>
        <v>0</v>
      </c>
      <c r="BC13">
        <f t="shared" si="5"/>
        <v>0</v>
      </c>
      <c r="BD13">
        <f t="shared" si="6"/>
        <v>0</v>
      </c>
      <c r="BE13">
        <f t="shared" si="7"/>
        <v>0</v>
      </c>
      <c r="BF13">
        <f t="shared" si="8"/>
        <v>0</v>
      </c>
      <c r="BG13">
        <f t="shared" si="9"/>
        <v>0</v>
      </c>
    </row>
    <row r="14" spans="1:60" x14ac:dyDescent="0.5">
      <c r="A14" t="s">
        <v>40</v>
      </c>
      <c r="B14" s="1">
        <v>2</v>
      </c>
      <c r="C14" s="1">
        <v>96.83</v>
      </c>
      <c r="D14" t="s">
        <v>8</v>
      </c>
      <c r="E14" s="1">
        <v>8</v>
      </c>
      <c r="F14" s="1">
        <v>105.3</v>
      </c>
      <c r="G14" s="6" t="s">
        <v>19</v>
      </c>
      <c r="H14" s="7">
        <v>2019</v>
      </c>
      <c r="I14" s="1" t="s">
        <v>17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O14">
        <f t="shared" si="0"/>
        <v>0</v>
      </c>
      <c r="AP14">
        <f t="shared" si="10"/>
        <v>0</v>
      </c>
      <c r="AQ14">
        <f t="shared" si="1"/>
        <v>0</v>
      </c>
      <c r="AR14">
        <f t="shared" si="2"/>
        <v>0</v>
      </c>
      <c r="AT14">
        <f t="shared" si="3"/>
        <v>0</v>
      </c>
      <c r="AU14">
        <f t="shared" si="4"/>
        <v>0</v>
      </c>
      <c r="AV14">
        <f t="shared" si="11"/>
        <v>0</v>
      </c>
      <c r="BC14">
        <f t="shared" si="5"/>
        <v>0</v>
      </c>
      <c r="BD14">
        <f t="shared" si="6"/>
        <v>0</v>
      </c>
      <c r="BE14">
        <f t="shared" si="7"/>
        <v>0</v>
      </c>
      <c r="BF14">
        <f t="shared" si="8"/>
        <v>0</v>
      </c>
      <c r="BG14">
        <f t="shared" si="9"/>
        <v>0</v>
      </c>
    </row>
    <row r="15" spans="1:60" x14ac:dyDescent="0.5">
      <c r="A15" t="s">
        <v>14</v>
      </c>
      <c r="B15" s="1">
        <v>6</v>
      </c>
      <c r="C15" s="1">
        <v>94.99</v>
      </c>
      <c r="D15" t="s">
        <v>15</v>
      </c>
      <c r="E15" s="1">
        <v>5</v>
      </c>
      <c r="F15" s="1">
        <v>94.6</v>
      </c>
      <c r="G15" s="1" t="s">
        <v>19</v>
      </c>
      <c r="H15" s="1">
        <v>2018</v>
      </c>
      <c r="I15" s="1">
        <v>1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O15">
        <f t="shared" si="0"/>
        <v>0</v>
      </c>
      <c r="AP15">
        <f t="shared" si="10"/>
        <v>0</v>
      </c>
      <c r="AQ15">
        <f t="shared" si="1"/>
        <v>0</v>
      </c>
      <c r="AR15">
        <f t="shared" si="2"/>
        <v>0</v>
      </c>
      <c r="AT15">
        <f t="shared" si="3"/>
        <v>0</v>
      </c>
      <c r="AU15">
        <f t="shared" si="4"/>
        <v>0</v>
      </c>
      <c r="AV15">
        <f t="shared" si="11"/>
        <v>0</v>
      </c>
      <c r="BC15">
        <f t="shared" si="5"/>
        <v>0</v>
      </c>
      <c r="BD15">
        <f t="shared" si="6"/>
        <v>0</v>
      </c>
      <c r="BE15">
        <f t="shared" si="7"/>
        <v>0</v>
      </c>
      <c r="BF15">
        <f t="shared" si="8"/>
        <v>0</v>
      </c>
      <c r="BG15">
        <f t="shared" si="9"/>
        <v>0</v>
      </c>
    </row>
    <row r="16" spans="1:60" x14ac:dyDescent="0.5">
      <c r="A16" t="s">
        <v>14</v>
      </c>
      <c r="B16" s="1">
        <v>8</v>
      </c>
      <c r="C16" s="1">
        <v>96.13</v>
      </c>
      <c r="D16" t="s">
        <v>3</v>
      </c>
      <c r="E16" s="1">
        <v>10</v>
      </c>
      <c r="F16" s="1">
        <v>93.6</v>
      </c>
      <c r="G16" s="1" t="s">
        <v>19</v>
      </c>
      <c r="H16" s="1">
        <v>2018</v>
      </c>
      <c r="I16" s="1" t="s">
        <v>16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O16">
        <f t="shared" si="0"/>
        <v>0</v>
      </c>
      <c r="AP16">
        <f t="shared" si="10"/>
        <v>0</v>
      </c>
      <c r="AQ16">
        <f t="shared" si="1"/>
        <v>0</v>
      </c>
      <c r="AR16">
        <f t="shared" si="2"/>
        <v>0</v>
      </c>
      <c r="AT16">
        <f t="shared" si="3"/>
        <v>0</v>
      </c>
      <c r="AU16">
        <f t="shared" si="4"/>
        <v>0</v>
      </c>
      <c r="AV16">
        <f t="shared" si="11"/>
        <v>0</v>
      </c>
      <c r="BC16">
        <f t="shared" si="5"/>
        <v>0</v>
      </c>
      <c r="BD16">
        <f t="shared" si="6"/>
        <v>0</v>
      </c>
      <c r="BE16">
        <f t="shared" si="7"/>
        <v>0</v>
      </c>
      <c r="BF16">
        <f t="shared" si="8"/>
        <v>0</v>
      </c>
      <c r="BG16">
        <f t="shared" si="9"/>
        <v>0</v>
      </c>
    </row>
    <row r="17" spans="1:60" x14ac:dyDescent="0.5">
      <c r="A17" t="s">
        <v>14</v>
      </c>
      <c r="B17" s="1">
        <v>6</v>
      </c>
      <c r="C17" s="1">
        <v>101.68</v>
      </c>
      <c r="D17" t="s">
        <v>12</v>
      </c>
      <c r="E17" s="1">
        <v>1</v>
      </c>
      <c r="F17" s="1">
        <v>87.15</v>
      </c>
      <c r="G17" s="6" t="s">
        <v>19</v>
      </c>
      <c r="H17" s="7">
        <v>2019</v>
      </c>
      <c r="I17" s="7">
        <v>1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O17">
        <f t="shared" si="0"/>
        <v>0</v>
      </c>
      <c r="AP17">
        <f t="shared" si="10"/>
        <v>0</v>
      </c>
      <c r="AQ17">
        <f t="shared" si="1"/>
        <v>0</v>
      </c>
      <c r="AR17">
        <f t="shared" si="2"/>
        <v>0</v>
      </c>
      <c r="AT17">
        <f t="shared" si="3"/>
        <v>0</v>
      </c>
      <c r="AU17">
        <f t="shared" si="4"/>
        <v>0</v>
      </c>
      <c r="AV17">
        <f t="shared" si="11"/>
        <v>0</v>
      </c>
      <c r="BC17">
        <f t="shared" si="5"/>
        <v>0</v>
      </c>
      <c r="BD17">
        <f t="shared" si="6"/>
        <v>0</v>
      </c>
      <c r="BE17">
        <f t="shared" si="7"/>
        <v>0</v>
      </c>
      <c r="BF17">
        <f t="shared" si="8"/>
        <v>0</v>
      </c>
      <c r="BG17">
        <f t="shared" si="9"/>
        <v>0</v>
      </c>
    </row>
    <row r="18" spans="1:60" x14ac:dyDescent="0.5">
      <c r="A18" t="s">
        <v>14</v>
      </c>
      <c r="B18" s="1">
        <v>6</v>
      </c>
      <c r="C18" s="1">
        <v>91.86</v>
      </c>
      <c r="D18" t="s">
        <v>15</v>
      </c>
      <c r="E18" s="1">
        <v>8</v>
      </c>
      <c r="F18" s="1">
        <v>92.52</v>
      </c>
      <c r="G18" s="6" t="s">
        <v>19</v>
      </c>
      <c r="H18" s="7">
        <v>2019</v>
      </c>
      <c r="I18" s="1" t="s">
        <v>16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O18">
        <f t="shared" si="0"/>
        <v>0</v>
      </c>
      <c r="AP18">
        <f t="shared" si="10"/>
        <v>0</v>
      </c>
      <c r="AQ18">
        <f t="shared" si="1"/>
        <v>0</v>
      </c>
      <c r="AR18">
        <f t="shared" si="2"/>
        <v>0</v>
      </c>
      <c r="AT18">
        <f t="shared" si="3"/>
        <v>0</v>
      </c>
      <c r="AU18">
        <f t="shared" si="4"/>
        <v>0</v>
      </c>
      <c r="AV18">
        <f t="shared" si="11"/>
        <v>0</v>
      </c>
      <c r="BC18">
        <f t="shared" si="5"/>
        <v>0</v>
      </c>
      <c r="BD18">
        <f t="shared" si="6"/>
        <v>0</v>
      </c>
      <c r="BE18">
        <f t="shared" si="7"/>
        <v>0</v>
      </c>
      <c r="BF18">
        <f t="shared" si="8"/>
        <v>0</v>
      </c>
      <c r="BG18">
        <f t="shared" si="9"/>
        <v>0</v>
      </c>
    </row>
    <row r="19" spans="1:60" x14ac:dyDescent="0.5">
      <c r="A19" t="s">
        <v>2</v>
      </c>
      <c r="B19" s="1">
        <v>1</v>
      </c>
      <c r="C19" s="1">
        <v>75.349999999999994</v>
      </c>
      <c r="D19" t="s">
        <v>3</v>
      </c>
      <c r="E19" s="1">
        <v>6</v>
      </c>
      <c r="F19" s="1">
        <v>90.54</v>
      </c>
      <c r="G19" s="1" t="s">
        <v>19</v>
      </c>
      <c r="H19" s="1">
        <v>2018</v>
      </c>
      <c r="I19" s="1">
        <v>1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O19">
        <f t="shared" si="0"/>
        <v>0</v>
      </c>
      <c r="AP19">
        <f t="shared" si="10"/>
        <v>0</v>
      </c>
      <c r="AQ19">
        <f t="shared" si="1"/>
        <v>0</v>
      </c>
      <c r="AR19">
        <f t="shared" si="2"/>
        <v>0</v>
      </c>
      <c r="AT19">
        <f t="shared" si="3"/>
        <v>0</v>
      </c>
      <c r="AU19">
        <f t="shared" si="4"/>
        <v>0</v>
      </c>
      <c r="AV19">
        <f t="shared" si="11"/>
        <v>0</v>
      </c>
      <c r="BC19">
        <f t="shared" si="5"/>
        <v>0</v>
      </c>
      <c r="BD19">
        <f t="shared" si="6"/>
        <v>0</v>
      </c>
      <c r="BE19">
        <f t="shared" si="7"/>
        <v>0</v>
      </c>
      <c r="BF19">
        <f t="shared" si="8"/>
        <v>0</v>
      </c>
      <c r="BG19">
        <f t="shared" si="9"/>
        <v>0</v>
      </c>
    </row>
    <row r="20" spans="1:60" x14ac:dyDescent="0.5">
      <c r="A20" t="s">
        <v>39</v>
      </c>
      <c r="B20" s="1">
        <v>2</v>
      </c>
      <c r="C20" s="1">
        <v>84.99</v>
      </c>
      <c r="D20" t="s">
        <v>3</v>
      </c>
      <c r="E20" s="1">
        <v>6</v>
      </c>
      <c r="F20" s="1">
        <v>90.16</v>
      </c>
      <c r="G20" s="6" t="s">
        <v>19</v>
      </c>
      <c r="H20" s="7">
        <v>2019</v>
      </c>
      <c r="I20" s="7">
        <v>1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N20" t="s">
        <v>52</v>
      </c>
      <c r="AO20" t="str">
        <f>AO2</f>
        <v>Gary Anderson</v>
      </c>
      <c r="AP20">
        <f>SUM(AP2:AP19)</f>
        <v>4</v>
      </c>
      <c r="AQ20">
        <f t="shared" ref="AQ20:AU20" si="12">SUM(AQ2:AQ19)</f>
        <v>2</v>
      </c>
      <c r="AR20">
        <f t="shared" si="12"/>
        <v>2</v>
      </c>
      <c r="AS20">
        <f>AQ20/AP20*100</f>
        <v>50</v>
      </c>
      <c r="AT20">
        <f t="shared" si="12"/>
        <v>26</v>
      </c>
      <c r="AU20">
        <f t="shared" si="12"/>
        <v>24</v>
      </c>
      <c r="AV20">
        <f>AT20-AU20</f>
        <v>2</v>
      </c>
      <c r="AW20">
        <f>AT20/AP20</f>
        <v>6.5</v>
      </c>
      <c r="AX20">
        <f>AU20/AP20</f>
        <v>6</v>
      </c>
      <c r="AY20">
        <f>AW20-AX20</f>
        <v>0.5</v>
      </c>
      <c r="AZ20">
        <f>AVERAGE(AZ2:AZ19)</f>
        <v>96.165000000000006</v>
      </c>
      <c r="BA20">
        <f>AVERAGE(BA2:BA19)</f>
        <v>91.967500000000001</v>
      </c>
      <c r="BB20">
        <f>AZ20-BA20</f>
        <v>4.1975000000000051</v>
      </c>
      <c r="BC20">
        <v>101.58</v>
      </c>
      <c r="BD20">
        <v>91.86</v>
      </c>
      <c r="BE20">
        <v>94.6</v>
      </c>
      <c r="BF20">
        <v>87.15</v>
      </c>
      <c r="BG20" t="s">
        <v>16</v>
      </c>
      <c r="BH20">
        <v>0</v>
      </c>
    </row>
    <row r="21" spans="1:60" x14ac:dyDescent="0.5">
      <c r="A21" t="s">
        <v>44</v>
      </c>
      <c r="B21" s="1">
        <v>5</v>
      </c>
      <c r="C21" s="1">
        <v>87.5</v>
      </c>
      <c r="D21" t="s">
        <v>8</v>
      </c>
      <c r="E21" s="1">
        <v>6</v>
      </c>
      <c r="F21" s="1">
        <v>101.17</v>
      </c>
      <c r="G21" s="6" t="s">
        <v>19</v>
      </c>
      <c r="H21" s="7">
        <v>2019</v>
      </c>
      <c r="I21" s="7">
        <v>1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N21" t="s">
        <v>53</v>
      </c>
      <c r="AO21" t="s">
        <v>14</v>
      </c>
      <c r="AP21">
        <v>4</v>
      </c>
      <c r="AQ21">
        <v>2</v>
      </c>
      <c r="AR21">
        <v>2</v>
      </c>
      <c r="AS21">
        <v>50</v>
      </c>
      <c r="AT21">
        <v>26</v>
      </c>
      <c r="AU21">
        <v>24</v>
      </c>
      <c r="AV21">
        <v>2</v>
      </c>
      <c r="AW21">
        <v>6.5</v>
      </c>
      <c r="AX21">
        <v>6</v>
      </c>
      <c r="AY21">
        <v>0.5</v>
      </c>
      <c r="AZ21">
        <v>96.165000000000006</v>
      </c>
      <c r="BA21">
        <v>91.967500000000001</v>
      </c>
      <c r="BB21">
        <v>4.1974999999999998</v>
      </c>
      <c r="BC21">
        <v>101.58</v>
      </c>
      <c r="BD21">
        <v>91.86</v>
      </c>
      <c r="BE21">
        <v>94.6</v>
      </c>
      <c r="BF21">
        <v>87.15</v>
      </c>
      <c r="BG21" t="s">
        <v>16</v>
      </c>
      <c r="BH21">
        <v>0</v>
      </c>
    </row>
    <row r="22" spans="1:60" x14ac:dyDescent="0.5">
      <c r="A22" t="s">
        <v>42</v>
      </c>
      <c r="B22" s="1">
        <v>5</v>
      </c>
      <c r="C22" s="1">
        <v>91.63</v>
      </c>
      <c r="D22" t="s">
        <v>15</v>
      </c>
      <c r="E22" s="1">
        <v>6</v>
      </c>
      <c r="F22" s="1">
        <v>86.98</v>
      </c>
      <c r="G22" s="6" t="s">
        <v>19</v>
      </c>
      <c r="H22" s="7">
        <v>2019</v>
      </c>
      <c r="I22" s="7">
        <v>1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60" x14ac:dyDescent="0.5">
      <c r="A23" t="s">
        <v>7</v>
      </c>
      <c r="B23" s="1">
        <v>2</v>
      </c>
      <c r="C23" s="1">
        <v>89.9</v>
      </c>
      <c r="D23" t="s">
        <v>6</v>
      </c>
      <c r="E23" s="1">
        <v>6</v>
      </c>
      <c r="F23" s="1">
        <v>100.37</v>
      </c>
      <c r="G23" s="1" t="s">
        <v>19</v>
      </c>
      <c r="H23" s="1">
        <v>2018</v>
      </c>
      <c r="I23" s="1">
        <v>1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60" x14ac:dyDescent="0.5">
      <c r="A24" t="s">
        <v>41</v>
      </c>
      <c r="B24" s="1">
        <v>4</v>
      </c>
      <c r="C24" s="1">
        <v>86.96</v>
      </c>
      <c r="D24" t="s">
        <v>40</v>
      </c>
      <c r="E24" s="1">
        <v>6</v>
      </c>
      <c r="F24" s="1">
        <v>95.07</v>
      </c>
      <c r="G24" s="6" t="s">
        <v>19</v>
      </c>
      <c r="H24" s="7">
        <v>2019</v>
      </c>
      <c r="I24" s="7">
        <v>1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60" x14ac:dyDescent="0.5">
      <c r="A25" t="s">
        <v>4</v>
      </c>
      <c r="B25" s="1">
        <v>6</v>
      </c>
      <c r="C25" s="1">
        <v>98.77</v>
      </c>
      <c r="D25" t="s">
        <v>5</v>
      </c>
      <c r="E25" s="1">
        <v>2</v>
      </c>
      <c r="F25" s="1">
        <v>78.48</v>
      </c>
      <c r="G25" s="1" t="s">
        <v>19</v>
      </c>
      <c r="H25" s="1">
        <v>2018</v>
      </c>
      <c r="I25" s="1">
        <v>1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60" x14ac:dyDescent="0.5">
      <c r="A26" t="s">
        <v>4</v>
      </c>
      <c r="B26" s="1">
        <v>3</v>
      </c>
      <c r="C26" s="1">
        <v>91.6</v>
      </c>
      <c r="D26" t="s">
        <v>10</v>
      </c>
      <c r="E26" s="1">
        <v>10</v>
      </c>
      <c r="F26" s="1">
        <v>98.44</v>
      </c>
      <c r="G26" s="1" t="s">
        <v>19</v>
      </c>
      <c r="H26" s="1">
        <v>2018</v>
      </c>
      <c r="I26" s="1" t="s">
        <v>16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60" x14ac:dyDescent="0.5">
      <c r="A27" t="s">
        <v>4</v>
      </c>
      <c r="B27" s="1">
        <v>6</v>
      </c>
      <c r="C27" s="1">
        <v>86.03</v>
      </c>
      <c r="D27" t="s">
        <v>6</v>
      </c>
      <c r="E27" s="1">
        <v>5</v>
      </c>
      <c r="F27" s="1">
        <v>90.84</v>
      </c>
      <c r="G27" s="6" t="s">
        <v>19</v>
      </c>
      <c r="H27" s="7">
        <v>2019</v>
      </c>
      <c r="I27" s="7">
        <v>1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60" x14ac:dyDescent="0.5">
      <c r="A28" t="s">
        <v>4</v>
      </c>
      <c r="B28" s="1">
        <v>0</v>
      </c>
      <c r="C28" s="1">
        <v>78.42</v>
      </c>
      <c r="D28" t="s">
        <v>13</v>
      </c>
      <c r="E28" s="1">
        <v>8</v>
      </c>
      <c r="F28" s="1">
        <v>101.9</v>
      </c>
      <c r="G28" s="6" t="s">
        <v>19</v>
      </c>
      <c r="H28" s="7">
        <v>2019</v>
      </c>
      <c r="I28" s="1" t="s">
        <v>16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60" x14ac:dyDescent="0.5">
      <c r="A29" t="s">
        <v>11</v>
      </c>
      <c r="B29" s="1">
        <v>2</v>
      </c>
      <c r="C29" s="1">
        <v>85.16</v>
      </c>
      <c r="D29" t="s">
        <v>10</v>
      </c>
      <c r="E29" s="1">
        <v>6</v>
      </c>
      <c r="F29" s="1">
        <v>99.15</v>
      </c>
      <c r="G29" s="1" t="s">
        <v>19</v>
      </c>
      <c r="H29" s="1">
        <v>2018</v>
      </c>
      <c r="I29" s="1">
        <v>1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60" x14ac:dyDescent="0.5">
      <c r="A30" t="s">
        <v>1</v>
      </c>
      <c r="B30" s="1">
        <v>1</v>
      </c>
      <c r="C30" s="1">
        <v>87.62</v>
      </c>
      <c r="D30" t="s">
        <v>0</v>
      </c>
      <c r="E30" s="1">
        <v>6</v>
      </c>
      <c r="F30" s="1">
        <v>98.35</v>
      </c>
      <c r="G30" s="1" t="s">
        <v>19</v>
      </c>
      <c r="H30" s="1">
        <v>2018</v>
      </c>
      <c r="I30" s="1">
        <v>1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60" x14ac:dyDescent="0.5">
      <c r="A31" t="s">
        <v>10</v>
      </c>
      <c r="B31" s="1">
        <v>6</v>
      </c>
      <c r="C31" s="1">
        <v>99.15</v>
      </c>
      <c r="D31" t="s">
        <v>11</v>
      </c>
      <c r="E31" s="1">
        <v>2</v>
      </c>
      <c r="F31" s="1">
        <v>85.16</v>
      </c>
      <c r="G31" s="1" t="s">
        <v>19</v>
      </c>
      <c r="H31" s="1">
        <v>2018</v>
      </c>
      <c r="I31" s="1">
        <v>1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60" x14ac:dyDescent="0.5">
      <c r="A32" t="s">
        <v>10</v>
      </c>
      <c r="B32" s="1">
        <v>10</v>
      </c>
      <c r="C32" s="1">
        <v>98.44</v>
      </c>
      <c r="D32" t="s">
        <v>4</v>
      </c>
      <c r="E32" s="1">
        <v>3</v>
      </c>
      <c r="F32" s="1">
        <v>91.6</v>
      </c>
      <c r="G32" s="1" t="s">
        <v>19</v>
      </c>
      <c r="H32" s="1">
        <v>2018</v>
      </c>
      <c r="I32" s="1" t="s">
        <v>16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x14ac:dyDescent="0.5">
      <c r="A33" t="s">
        <v>10</v>
      </c>
      <c r="B33" s="1">
        <v>11</v>
      </c>
      <c r="C33" s="1">
        <v>96.81</v>
      </c>
      <c r="D33" t="s">
        <v>3</v>
      </c>
      <c r="E33" s="1">
        <v>9</v>
      </c>
      <c r="F33" s="1">
        <v>93.91</v>
      </c>
      <c r="G33" s="1" t="s">
        <v>19</v>
      </c>
      <c r="H33" s="1">
        <v>2018</v>
      </c>
      <c r="I33" s="1" t="s">
        <v>17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x14ac:dyDescent="0.5">
      <c r="A34" t="s">
        <v>10</v>
      </c>
      <c r="B34" s="1">
        <v>6</v>
      </c>
      <c r="C34" s="1">
        <v>98.41</v>
      </c>
      <c r="D34" t="s">
        <v>8</v>
      </c>
      <c r="E34" s="1">
        <v>11</v>
      </c>
      <c r="F34" s="1">
        <v>103.81</v>
      </c>
      <c r="G34" s="1" t="s">
        <v>19</v>
      </c>
      <c r="H34" s="1">
        <v>2018</v>
      </c>
      <c r="I34" s="1" t="s">
        <v>18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x14ac:dyDescent="0.5">
      <c r="A35" t="s">
        <v>10</v>
      </c>
      <c r="B35" s="1">
        <v>6</v>
      </c>
      <c r="C35" s="1">
        <v>94.93</v>
      </c>
      <c r="D35" t="s">
        <v>45</v>
      </c>
      <c r="E35" s="1">
        <v>0</v>
      </c>
      <c r="F35" s="1">
        <v>79.290000000000006</v>
      </c>
      <c r="G35" s="6" t="s">
        <v>19</v>
      </c>
      <c r="H35" s="7">
        <v>2019</v>
      </c>
      <c r="I35" s="7">
        <v>1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x14ac:dyDescent="0.5">
      <c r="A36" t="s">
        <v>10</v>
      </c>
      <c r="B36" s="1">
        <v>5</v>
      </c>
      <c r="C36" s="1">
        <v>98.03</v>
      </c>
      <c r="D36" t="s">
        <v>40</v>
      </c>
      <c r="E36" s="1">
        <v>8</v>
      </c>
      <c r="F36" s="1">
        <v>95.53</v>
      </c>
      <c r="G36" s="6" t="s">
        <v>19</v>
      </c>
      <c r="H36" s="7">
        <v>2019</v>
      </c>
      <c r="I36" s="1" t="s">
        <v>16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x14ac:dyDescent="0.5">
      <c r="A37" t="s">
        <v>6</v>
      </c>
      <c r="B37" s="1">
        <v>6</v>
      </c>
      <c r="C37" s="1">
        <v>100.37</v>
      </c>
      <c r="D37" t="s">
        <v>7</v>
      </c>
      <c r="E37" s="1">
        <v>2</v>
      </c>
      <c r="F37" s="1">
        <v>89.9</v>
      </c>
      <c r="G37" s="1" t="s">
        <v>19</v>
      </c>
      <c r="H37" s="1">
        <v>2018</v>
      </c>
      <c r="I37" s="1">
        <v>1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x14ac:dyDescent="0.5">
      <c r="A38" t="s">
        <v>6</v>
      </c>
      <c r="B38" s="1">
        <v>10</v>
      </c>
      <c r="C38" s="1">
        <v>101.91</v>
      </c>
      <c r="D38" t="s">
        <v>0</v>
      </c>
      <c r="E38" s="1">
        <v>4</v>
      </c>
      <c r="F38" s="1">
        <v>87.71</v>
      </c>
      <c r="G38" s="1" t="s">
        <v>19</v>
      </c>
      <c r="H38" s="1">
        <v>2018</v>
      </c>
      <c r="I38" s="1" t="s">
        <v>16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x14ac:dyDescent="0.5">
      <c r="A39" t="s">
        <v>6</v>
      </c>
      <c r="B39" s="1">
        <v>8</v>
      </c>
      <c r="C39" s="1">
        <v>101.04</v>
      </c>
      <c r="D39" t="s">
        <v>8</v>
      </c>
      <c r="E39" s="1">
        <v>11</v>
      </c>
      <c r="F39" s="1">
        <v>95.79</v>
      </c>
      <c r="G39" s="1" t="s">
        <v>19</v>
      </c>
      <c r="H39" s="1">
        <v>2018</v>
      </c>
      <c r="I39" s="1" t="s">
        <v>17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x14ac:dyDescent="0.5">
      <c r="A40" t="s">
        <v>6</v>
      </c>
      <c r="B40" s="1">
        <v>5</v>
      </c>
      <c r="C40" s="1">
        <v>90.84</v>
      </c>
      <c r="D40" t="s">
        <v>4</v>
      </c>
      <c r="E40" s="1">
        <v>6</v>
      </c>
      <c r="F40" s="1">
        <v>86.03</v>
      </c>
      <c r="G40" s="6" t="s">
        <v>19</v>
      </c>
      <c r="H40" s="7">
        <v>2019</v>
      </c>
      <c r="I40" s="7">
        <v>1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x14ac:dyDescent="0.5">
      <c r="A41" t="s">
        <v>0</v>
      </c>
      <c r="B41" s="1">
        <v>6</v>
      </c>
      <c r="C41" s="1">
        <v>98.35</v>
      </c>
      <c r="D41" t="s">
        <v>1</v>
      </c>
      <c r="E41" s="1">
        <v>1</v>
      </c>
      <c r="F41" s="1">
        <v>87.62</v>
      </c>
      <c r="G41" s="1" t="s">
        <v>19</v>
      </c>
      <c r="H41" s="1">
        <v>2018</v>
      </c>
      <c r="I41" s="1">
        <v>1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x14ac:dyDescent="0.5">
      <c r="A42" t="s">
        <v>0</v>
      </c>
      <c r="B42" s="1">
        <v>4</v>
      </c>
      <c r="C42" s="1">
        <v>87.71</v>
      </c>
      <c r="D42" t="s">
        <v>6</v>
      </c>
      <c r="E42" s="1">
        <v>10</v>
      </c>
      <c r="F42" s="1">
        <v>101.91</v>
      </c>
      <c r="G42" s="1" t="s">
        <v>19</v>
      </c>
      <c r="H42" s="1">
        <v>2018</v>
      </c>
      <c r="I42" s="1" t="s">
        <v>16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x14ac:dyDescent="0.5">
      <c r="A43" t="s">
        <v>3</v>
      </c>
      <c r="B43" s="1">
        <v>6</v>
      </c>
      <c r="C43" s="1">
        <v>90.54</v>
      </c>
      <c r="D43" t="s">
        <v>2</v>
      </c>
      <c r="E43" s="1">
        <v>1</v>
      </c>
      <c r="F43" s="1">
        <v>75.349999999999994</v>
      </c>
      <c r="G43" s="1" t="s">
        <v>19</v>
      </c>
      <c r="H43" s="1">
        <v>2018</v>
      </c>
      <c r="I43" s="1">
        <v>1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x14ac:dyDescent="0.5">
      <c r="A44" t="s">
        <v>3</v>
      </c>
      <c r="B44" s="1">
        <v>10</v>
      </c>
      <c r="C44" s="1">
        <v>93.6</v>
      </c>
      <c r="D44" t="s">
        <v>14</v>
      </c>
      <c r="E44" s="1">
        <v>8</v>
      </c>
      <c r="F44" s="1">
        <v>96.13</v>
      </c>
      <c r="G44" s="1" t="s">
        <v>19</v>
      </c>
      <c r="H44" s="1">
        <v>2018</v>
      </c>
      <c r="I44" s="1" t="s">
        <v>16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x14ac:dyDescent="0.5">
      <c r="A45" t="s">
        <v>3</v>
      </c>
      <c r="B45" s="1">
        <v>9</v>
      </c>
      <c r="C45" s="1">
        <v>93.91</v>
      </c>
      <c r="D45" t="s">
        <v>10</v>
      </c>
      <c r="E45" s="1">
        <v>11</v>
      </c>
      <c r="F45" s="1">
        <v>96.81</v>
      </c>
      <c r="G45" s="1" t="s">
        <v>19</v>
      </c>
      <c r="H45" s="1">
        <v>2018</v>
      </c>
      <c r="I45" s="1" t="s">
        <v>17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x14ac:dyDescent="0.5">
      <c r="A46" t="s">
        <v>3</v>
      </c>
      <c r="B46" s="1">
        <v>6</v>
      </c>
      <c r="C46" s="1">
        <v>90.16</v>
      </c>
      <c r="D46" t="s">
        <v>39</v>
      </c>
      <c r="E46" s="1">
        <v>2</v>
      </c>
      <c r="F46" s="1">
        <v>84.99</v>
      </c>
      <c r="G46" s="6" t="s">
        <v>19</v>
      </c>
      <c r="H46" s="7">
        <v>2019</v>
      </c>
      <c r="I46" s="7">
        <v>1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x14ac:dyDescent="0.5">
      <c r="A47" t="s">
        <v>3</v>
      </c>
      <c r="B47" s="1">
        <v>4</v>
      </c>
      <c r="C47" s="1">
        <v>96.71</v>
      </c>
      <c r="D47" t="s">
        <v>8</v>
      </c>
      <c r="E47" s="1">
        <v>8</v>
      </c>
      <c r="F47" s="1">
        <v>95.73</v>
      </c>
      <c r="G47" s="6" t="s">
        <v>19</v>
      </c>
      <c r="H47" s="7">
        <v>2019</v>
      </c>
      <c r="I47" s="1" t="s">
        <v>16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x14ac:dyDescent="0.5">
      <c r="A48" t="s">
        <v>8</v>
      </c>
      <c r="B48" s="1">
        <v>6</v>
      </c>
      <c r="C48" s="1">
        <v>95.8</v>
      </c>
      <c r="D48" t="s">
        <v>9</v>
      </c>
      <c r="E48" s="1">
        <v>2</v>
      </c>
      <c r="F48" s="1">
        <v>91.47</v>
      </c>
      <c r="G48" s="1" t="s">
        <v>19</v>
      </c>
      <c r="H48" s="1">
        <v>2018</v>
      </c>
      <c r="I48" s="1">
        <v>1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x14ac:dyDescent="0.5">
      <c r="A49" t="s">
        <v>8</v>
      </c>
      <c r="B49" s="1">
        <v>10</v>
      </c>
      <c r="C49" s="1">
        <v>101.02</v>
      </c>
      <c r="D49" t="s">
        <v>12</v>
      </c>
      <c r="E49" s="1">
        <v>4</v>
      </c>
      <c r="F49" s="1">
        <v>90.8</v>
      </c>
      <c r="G49" s="1" t="s">
        <v>19</v>
      </c>
      <c r="H49" s="1">
        <v>2018</v>
      </c>
      <c r="I49" s="1" t="s">
        <v>16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x14ac:dyDescent="0.5">
      <c r="A50" t="s">
        <v>8</v>
      </c>
      <c r="B50" s="1">
        <v>11</v>
      </c>
      <c r="C50" s="1">
        <v>95.79</v>
      </c>
      <c r="D50" t="s">
        <v>6</v>
      </c>
      <c r="E50" s="1">
        <v>8</v>
      </c>
      <c r="F50" s="1">
        <v>101.04</v>
      </c>
      <c r="G50" s="1" t="s">
        <v>19</v>
      </c>
      <c r="H50" s="1">
        <v>2018</v>
      </c>
      <c r="I50" s="1" t="s">
        <v>17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x14ac:dyDescent="0.5">
      <c r="A51" t="s">
        <v>8</v>
      </c>
      <c r="B51" s="1">
        <v>11</v>
      </c>
      <c r="C51" s="1">
        <v>103.81</v>
      </c>
      <c r="D51" t="s">
        <v>10</v>
      </c>
      <c r="E51" s="1">
        <v>6</v>
      </c>
      <c r="F51" s="1">
        <v>98.41</v>
      </c>
      <c r="G51" s="1" t="s">
        <v>19</v>
      </c>
      <c r="H51" s="1">
        <v>2018</v>
      </c>
      <c r="I51" s="1" t="s">
        <v>18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x14ac:dyDescent="0.5">
      <c r="A52" t="s">
        <v>8</v>
      </c>
      <c r="B52" s="1">
        <v>6</v>
      </c>
      <c r="C52" s="1">
        <v>101.17</v>
      </c>
      <c r="D52" t="s">
        <v>44</v>
      </c>
      <c r="E52" s="1">
        <v>5</v>
      </c>
      <c r="F52" s="1">
        <v>87.5</v>
      </c>
      <c r="G52" s="6" t="s">
        <v>19</v>
      </c>
      <c r="H52" s="7">
        <v>2019</v>
      </c>
      <c r="I52" s="7">
        <v>1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x14ac:dyDescent="0.5">
      <c r="A53" t="s">
        <v>8</v>
      </c>
      <c r="B53" s="1">
        <v>8</v>
      </c>
      <c r="C53" s="1">
        <v>95.73</v>
      </c>
      <c r="D53" t="s">
        <v>3</v>
      </c>
      <c r="E53" s="1">
        <v>4</v>
      </c>
      <c r="F53" s="1">
        <v>96.71</v>
      </c>
      <c r="G53" s="6" t="s">
        <v>19</v>
      </c>
      <c r="H53" s="7">
        <v>2019</v>
      </c>
      <c r="I53" s="1" t="s">
        <v>16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x14ac:dyDescent="0.5">
      <c r="A54" t="s">
        <v>8</v>
      </c>
      <c r="B54" s="1">
        <v>8</v>
      </c>
      <c r="C54" s="1">
        <v>105.3</v>
      </c>
      <c r="D54" t="s">
        <v>40</v>
      </c>
      <c r="E54" s="1">
        <v>2</v>
      </c>
      <c r="F54" s="1">
        <v>96.83</v>
      </c>
      <c r="G54" s="6" t="s">
        <v>19</v>
      </c>
      <c r="H54" s="7">
        <v>2019</v>
      </c>
      <c r="I54" s="1" t="s">
        <v>17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x14ac:dyDescent="0.5">
      <c r="A55" t="s">
        <v>8</v>
      </c>
      <c r="B55" s="1">
        <v>7</v>
      </c>
      <c r="C55" s="1">
        <v>97.92</v>
      </c>
      <c r="D55" t="s">
        <v>15</v>
      </c>
      <c r="E55" s="1">
        <v>8</v>
      </c>
      <c r="F55" s="1">
        <v>95.86</v>
      </c>
      <c r="G55" s="6" t="s">
        <v>19</v>
      </c>
      <c r="H55" s="7">
        <v>2019</v>
      </c>
      <c r="I55" s="7" t="s">
        <v>18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x14ac:dyDescent="0.5">
      <c r="A56" t="s">
        <v>13</v>
      </c>
      <c r="B56" s="1">
        <v>5</v>
      </c>
      <c r="C56" s="1">
        <v>93.61</v>
      </c>
      <c r="D56" t="s">
        <v>12</v>
      </c>
      <c r="E56" s="1">
        <v>6</v>
      </c>
      <c r="F56" s="1">
        <v>96.2</v>
      </c>
      <c r="G56" s="1" t="s">
        <v>19</v>
      </c>
      <c r="H56" s="1">
        <v>2018</v>
      </c>
      <c r="I56" s="1">
        <v>1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x14ac:dyDescent="0.5">
      <c r="A57" t="s">
        <v>13</v>
      </c>
      <c r="B57" s="1">
        <v>6</v>
      </c>
      <c r="C57" s="1">
        <v>87.58</v>
      </c>
      <c r="D57" t="s">
        <v>43</v>
      </c>
      <c r="E57" s="1">
        <v>1</v>
      </c>
      <c r="F57" s="1">
        <v>74.87</v>
      </c>
      <c r="G57" s="6" t="s">
        <v>19</v>
      </c>
      <c r="H57" s="7">
        <v>2019</v>
      </c>
      <c r="I57" s="7">
        <v>1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x14ac:dyDescent="0.5">
      <c r="A58" t="s">
        <v>13</v>
      </c>
      <c r="B58" s="1">
        <v>8</v>
      </c>
      <c r="C58" s="1">
        <v>101.9</v>
      </c>
      <c r="D58" t="s">
        <v>4</v>
      </c>
      <c r="E58" s="1">
        <v>0</v>
      </c>
      <c r="F58" s="1">
        <v>78.42</v>
      </c>
      <c r="G58" s="6" t="s">
        <v>19</v>
      </c>
      <c r="H58" s="7">
        <v>2019</v>
      </c>
      <c r="I58" s="1" t="s">
        <v>16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x14ac:dyDescent="0.5">
      <c r="A59" t="s">
        <v>13</v>
      </c>
      <c r="B59" s="1">
        <v>6</v>
      </c>
      <c r="C59" s="1">
        <v>91.04</v>
      </c>
      <c r="D59" t="s">
        <v>15</v>
      </c>
      <c r="E59" s="1">
        <v>8</v>
      </c>
      <c r="F59" s="1">
        <v>90.49</v>
      </c>
      <c r="G59" s="6" t="s">
        <v>19</v>
      </c>
      <c r="H59" s="7">
        <v>2019</v>
      </c>
      <c r="I59" s="1" t="s">
        <v>17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x14ac:dyDescent="0.5">
      <c r="A60" t="s">
        <v>9</v>
      </c>
      <c r="B60" s="1">
        <v>2</v>
      </c>
      <c r="C60" s="1">
        <v>91.47</v>
      </c>
      <c r="D60" t="s">
        <v>8</v>
      </c>
      <c r="E60" s="1">
        <v>6</v>
      </c>
      <c r="F60" s="1">
        <v>95.8</v>
      </c>
      <c r="G60" s="1" t="s">
        <v>19</v>
      </c>
      <c r="H60" s="1">
        <v>2018</v>
      </c>
      <c r="I60" s="1">
        <v>1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x14ac:dyDescent="0.5">
      <c r="B61" s="1">
        <f>SUM(B1:B60)</f>
        <v>340</v>
      </c>
      <c r="D61" s="1"/>
      <c r="E61" s="1">
        <f t="shared" ref="E61" si="13">SUM(E1:E60)</f>
        <v>340</v>
      </c>
      <c r="G61" s="6"/>
      <c r="H61" s="7"/>
      <c r="I61" s="7"/>
    </row>
    <row r="62" spans="1:38" x14ac:dyDescent="0.5">
      <c r="G62" s="6"/>
      <c r="H62" s="7"/>
      <c r="I62" s="1"/>
    </row>
    <row r="63" spans="1:38" x14ac:dyDescent="0.5">
      <c r="G63" s="6"/>
      <c r="H63" s="7"/>
      <c r="I63" s="7"/>
    </row>
    <row r="64" spans="1:38" x14ac:dyDescent="0.5">
      <c r="G64" s="6"/>
      <c r="H64" s="7"/>
      <c r="I64" s="7"/>
    </row>
    <row r="65" spans="7:9" x14ac:dyDescent="0.5">
      <c r="G65" s="6"/>
      <c r="H65" s="7"/>
      <c r="I65" s="1"/>
    </row>
    <row r="66" spans="7:9" x14ac:dyDescent="0.5">
      <c r="G66" s="6"/>
      <c r="H66" s="7"/>
      <c r="I66" s="7"/>
    </row>
  </sheetData>
  <sortState ref="A1:K66">
    <sortCondition ref="A1:A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zoomScale="115" zoomScaleNormal="115" workbookViewId="0"/>
  </sheetViews>
  <sheetFormatPr defaultRowHeight="14.35" x14ac:dyDescent="0.5"/>
  <cols>
    <col min="1" max="1" width="19.87890625" bestFit="1" customWidth="1"/>
    <col min="2" max="3" width="8.9375" style="1"/>
    <col min="4" max="4" width="19.87890625" bestFit="1" customWidth="1"/>
    <col min="5" max="7" width="8.9375" style="1"/>
    <col min="10" max="10" width="8.9375" style="1"/>
    <col min="16" max="30" width="8.9375" style="1"/>
  </cols>
  <sheetData>
    <row r="1" spans="1:30" x14ac:dyDescent="0.5">
      <c r="A1" t="s">
        <v>5</v>
      </c>
      <c r="B1" s="1">
        <v>2</v>
      </c>
      <c r="C1" s="1">
        <v>78.48</v>
      </c>
      <c r="D1" t="s">
        <v>4</v>
      </c>
      <c r="E1" s="1">
        <v>6</v>
      </c>
      <c r="F1" s="1">
        <v>98.77</v>
      </c>
      <c r="G1" s="1" t="s">
        <v>19</v>
      </c>
      <c r="H1" s="1">
        <v>2018</v>
      </c>
      <c r="I1" s="1">
        <v>1</v>
      </c>
      <c r="J1" s="1" t="s">
        <v>23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x14ac:dyDescent="0.5">
      <c r="A2" t="s">
        <v>45</v>
      </c>
      <c r="B2" s="1">
        <v>0</v>
      </c>
      <c r="C2" s="1">
        <v>79.290000000000006</v>
      </c>
      <c r="D2" t="s">
        <v>10</v>
      </c>
      <c r="E2" s="1">
        <v>6</v>
      </c>
      <c r="F2" s="1">
        <v>94.93</v>
      </c>
      <c r="G2" s="1" t="s">
        <v>19</v>
      </c>
      <c r="H2" s="7">
        <v>2019</v>
      </c>
      <c r="I2" s="7">
        <v>1</v>
      </c>
      <c r="J2" s="1" t="s">
        <v>23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x14ac:dyDescent="0.5">
      <c r="A3" t="s">
        <v>43</v>
      </c>
      <c r="B3" s="1">
        <v>1</v>
      </c>
      <c r="C3" s="1">
        <v>74.87</v>
      </c>
      <c r="D3" t="s">
        <v>13</v>
      </c>
      <c r="E3" s="1">
        <v>6</v>
      </c>
      <c r="F3" s="1">
        <v>87.58</v>
      </c>
      <c r="G3" s="1" t="s">
        <v>19</v>
      </c>
      <c r="H3" s="7">
        <v>2019</v>
      </c>
      <c r="I3" s="7">
        <v>1</v>
      </c>
      <c r="J3" s="1" t="s">
        <v>23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x14ac:dyDescent="0.5">
      <c r="A4" t="s">
        <v>12</v>
      </c>
      <c r="B4" s="1">
        <v>1</v>
      </c>
      <c r="C4" s="1">
        <v>87.15</v>
      </c>
      <c r="D4" t="s">
        <v>14</v>
      </c>
      <c r="E4" s="1">
        <v>6</v>
      </c>
      <c r="F4" s="1">
        <v>101.68</v>
      </c>
      <c r="G4" s="1" t="s">
        <v>19</v>
      </c>
      <c r="H4" s="7">
        <v>2019</v>
      </c>
      <c r="I4" s="7">
        <v>1</v>
      </c>
      <c r="J4" s="1" t="s">
        <v>23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5">
      <c r="A5" t="s">
        <v>12</v>
      </c>
      <c r="B5" s="1">
        <v>4</v>
      </c>
      <c r="C5" s="1">
        <v>90.8</v>
      </c>
      <c r="D5" t="s">
        <v>8</v>
      </c>
      <c r="E5" s="1">
        <v>10</v>
      </c>
      <c r="F5" s="1">
        <v>101.02</v>
      </c>
      <c r="G5" s="1" t="s">
        <v>19</v>
      </c>
      <c r="H5" s="1">
        <v>2018</v>
      </c>
      <c r="I5" s="1" t="s">
        <v>16</v>
      </c>
      <c r="J5" s="1" t="s">
        <v>23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5">
      <c r="A6" t="s">
        <v>12</v>
      </c>
      <c r="B6" s="1">
        <v>6</v>
      </c>
      <c r="C6" s="1">
        <v>96.2</v>
      </c>
      <c r="D6" t="s">
        <v>13</v>
      </c>
      <c r="E6" s="1">
        <v>5</v>
      </c>
      <c r="F6" s="1">
        <v>93.61</v>
      </c>
      <c r="G6" s="1" t="s">
        <v>19</v>
      </c>
      <c r="H6" s="1">
        <v>2018</v>
      </c>
      <c r="I6" s="1">
        <v>1</v>
      </c>
      <c r="J6" s="1" t="s">
        <v>22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5">
      <c r="A7" t="s">
        <v>15</v>
      </c>
      <c r="B7" s="1">
        <v>8</v>
      </c>
      <c r="C7" s="1">
        <v>92.52</v>
      </c>
      <c r="D7" t="s">
        <v>14</v>
      </c>
      <c r="E7" s="1">
        <v>6</v>
      </c>
      <c r="F7" s="1">
        <v>91.86</v>
      </c>
      <c r="G7" s="1" t="s">
        <v>19</v>
      </c>
      <c r="H7" s="7">
        <v>2019</v>
      </c>
      <c r="I7" s="1" t="s">
        <v>16</v>
      </c>
      <c r="J7" s="1" t="s">
        <v>22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x14ac:dyDescent="0.5">
      <c r="A8" t="s">
        <v>15</v>
      </c>
      <c r="B8" s="1">
        <v>5</v>
      </c>
      <c r="C8" s="1">
        <v>94.6</v>
      </c>
      <c r="D8" t="s">
        <v>14</v>
      </c>
      <c r="E8" s="1">
        <v>6</v>
      </c>
      <c r="F8" s="1">
        <v>94.99</v>
      </c>
      <c r="G8" s="1" t="s">
        <v>19</v>
      </c>
      <c r="H8" s="1">
        <v>2018</v>
      </c>
      <c r="I8" s="1">
        <v>1</v>
      </c>
      <c r="J8" s="1" t="s">
        <v>23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x14ac:dyDescent="0.5">
      <c r="A9" t="s">
        <v>15</v>
      </c>
      <c r="B9" s="1">
        <v>6</v>
      </c>
      <c r="C9" s="1">
        <v>86.98</v>
      </c>
      <c r="D9" t="s">
        <v>42</v>
      </c>
      <c r="E9" s="1">
        <v>5</v>
      </c>
      <c r="F9" s="1">
        <v>91.63</v>
      </c>
      <c r="G9" s="1" t="s">
        <v>19</v>
      </c>
      <c r="H9" s="7">
        <v>2019</v>
      </c>
      <c r="I9" s="7">
        <v>1</v>
      </c>
      <c r="J9" s="1" t="s">
        <v>22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x14ac:dyDescent="0.5">
      <c r="A10" t="s">
        <v>15</v>
      </c>
      <c r="B10" s="1">
        <v>8</v>
      </c>
      <c r="C10" s="1">
        <v>95.86</v>
      </c>
      <c r="D10" t="s">
        <v>8</v>
      </c>
      <c r="E10" s="1">
        <v>7</v>
      </c>
      <c r="F10" s="1">
        <v>97.92</v>
      </c>
      <c r="G10" s="1" t="s">
        <v>19</v>
      </c>
      <c r="H10" s="7">
        <v>2019</v>
      </c>
      <c r="I10" s="7" t="s">
        <v>18</v>
      </c>
      <c r="J10" s="1" t="s">
        <v>22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x14ac:dyDescent="0.5">
      <c r="A11" t="s">
        <v>15</v>
      </c>
      <c r="B11" s="1">
        <v>8</v>
      </c>
      <c r="C11" s="1">
        <v>90.49</v>
      </c>
      <c r="D11" t="s">
        <v>13</v>
      </c>
      <c r="E11" s="1">
        <v>6</v>
      </c>
      <c r="F11" s="1">
        <v>91.04</v>
      </c>
      <c r="G11" s="1" t="s">
        <v>19</v>
      </c>
      <c r="H11" s="7">
        <v>2019</v>
      </c>
      <c r="I11" s="1" t="s">
        <v>17</v>
      </c>
      <c r="J11" s="1" t="s">
        <v>22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x14ac:dyDescent="0.5">
      <c r="A12" t="s">
        <v>40</v>
      </c>
      <c r="B12" s="1">
        <v>6</v>
      </c>
      <c r="C12" s="1">
        <v>95.07</v>
      </c>
      <c r="D12" t="s">
        <v>41</v>
      </c>
      <c r="E12" s="1">
        <v>4</v>
      </c>
      <c r="F12" s="1">
        <v>86.96</v>
      </c>
      <c r="G12" s="1" t="s">
        <v>19</v>
      </c>
      <c r="H12" s="7">
        <v>2019</v>
      </c>
      <c r="I12" s="7">
        <v>1</v>
      </c>
      <c r="J12" s="1" t="s">
        <v>22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x14ac:dyDescent="0.5">
      <c r="A13" t="s">
        <v>40</v>
      </c>
      <c r="B13" s="1">
        <v>8</v>
      </c>
      <c r="C13" s="1">
        <v>95.53</v>
      </c>
      <c r="D13" t="s">
        <v>10</v>
      </c>
      <c r="E13" s="1">
        <v>5</v>
      </c>
      <c r="F13" s="1">
        <v>98.03</v>
      </c>
      <c r="G13" s="1" t="s">
        <v>19</v>
      </c>
      <c r="H13" s="7">
        <v>2019</v>
      </c>
      <c r="I13" s="1" t="s">
        <v>16</v>
      </c>
      <c r="J13" s="1" t="s">
        <v>22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x14ac:dyDescent="0.5">
      <c r="A14" t="s">
        <v>40</v>
      </c>
      <c r="B14" s="1">
        <v>2</v>
      </c>
      <c r="C14" s="1">
        <v>96.83</v>
      </c>
      <c r="D14" t="s">
        <v>8</v>
      </c>
      <c r="E14" s="1">
        <v>8</v>
      </c>
      <c r="F14" s="1">
        <v>105.3</v>
      </c>
      <c r="G14" s="1" t="s">
        <v>19</v>
      </c>
      <c r="H14" s="7">
        <v>2019</v>
      </c>
      <c r="I14" s="1" t="s">
        <v>17</v>
      </c>
      <c r="J14" s="1" t="s">
        <v>23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x14ac:dyDescent="0.5">
      <c r="A15" t="s">
        <v>14</v>
      </c>
      <c r="B15" s="1">
        <v>6</v>
      </c>
      <c r="C15" s="1">
        <v>101.68</v>
      </c>
      <c r="D15" t="s">
        <v>12</v>
      </c>
      <c r="E15" s="1">
        <v>1</v>
      </c>
      <c r="F15" s="1">
        <v>87.15</v>
      </c>
      <c r="G15" s="1" t="s">
        <v>19</v>
      </c>
      <c r="H15" s="7">
        <v>2019</v>
      </c>
      <c r="I15" s="7">
        <v>1</v>
      </c>
      <c r="J15" s="1" t="s">
        <v>22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x14ac:dyDescent="0.5">
      <c r="A16" t="s">
        <v>14</v>
      </c>
      <c r="B16" s="1">
        <v>6</v>
      </c>
      <c r="C16" s="1">
        <v>94.99</v>
      </c>
      <c r="D16" t="s">
        <v>15</v>
      </c>
      <c r="E16" s="1">
        <v>5</v>
      </c>
      <c r="F16" s="1">
        <v>94.6</v>
      </c>
      <c r="G16" s="1" t="s">
        <v>19</v>
      </c>
      <c r="H16" s="1">
        <v>2018</v>
      </c>
      <c r="I16" s="1">
        <v>1</v>
      </c>
      <c r="J16" s="1" t="s">
        <v>22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x14ac:dyDescent="0.5">
      <c r="A17" t="s">
        <v>14</v>
      </c>
      <c r="B17" s="1">
        <v>6</v>
      </c>
      <c r="C17" s="1">
        <v>91.86</v>
      </c>
      <c r="D17" t="s">
        <v>15</v>
      </c>
      <c r="E17" s="1">
        <v>8</v>
      </c>
      <c r="F17" s="1">
        <v>92.52</v>
      </c>
      <c r="G17" s="1" t="s">
        <v>19</v>
      </c>
      <c r="H17" s="7">
        <v>2019</v>
      </c>
      <c r="I17" s="1" t="s">
        <v>16</v>
      </c>
      <c r="J17" s="1" t="s">
        <v>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x14ac:dyDescent="0.5">
      <c r="A18" t="s">
        <v>14</v>
      </c>
      <c r="B18" s="1">
        <v>8</v>
      </c>
      <c r="C18" s="1">
        <v>96.13</v>
      </c>
      <c r="D18" t="s">
        <v>3</v>
      </c>
      <c r="E18" s="1">
        <v>10</v>
      </c>
      <c r="F18" s="1">
        <v>93.6</v>
      </c>
      <c r="G18" s="1" t="s">
        <v>19</v>
      </c>
      <c r="H18" s="1">
        <v>2018</v>
      </c>
      <c r="I18" s="1" t="s">
        <v>16</v>
      </c>
      <c r="J18" s="1" t="s">
        <v>23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x14ac:dyDescent="0.5">
      <c r="A19" t="s">
        <v>2</v>
      </c>
      <c r="B19" s="1">
        <v>1</v>
      </c>
      <c r="C19" s="1">
        <v>75.349999999999994</v>
      </c>
      <c r="D19" t="s">
        <v>3</v>
      </c>
      <c r="E19" s="1">
        <v>6</v>
      </c>
      <c r="F19" s="1">
        <v>90.54</v>
      </c>
      <c r="G19" s="1" t="s">
        <v>19</v>
      </c>
      <c r="H19" s="1">
        <v>2018</v>
      </c>
      <c r="I19" s="1">
        <v>1</v>
      </c>
      <c r="J19" s="1" t="s">
        <v>23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x14ac:dyDescent="0.5">
      <c r="A20" t="s">
        <v>39</v>
      </c>
      <c r="B20" s="1">
        <v>2</v>
      </c>
      <c r="C20" s="1">
        <v>84.99</v>
      </c>
      <c r="D20" t="s">
        <v>3</v>
      </c>
      <c r="E20" s="1">
        <v>6</v>
      </c>
      <c r="F20" s="1">
        <v>90.16</v>
      </c>
      <c r="G20" s="1" t="s">
        <v>19</v>
      </c>
      <c r="H20" s="7">
        <v>2019</v>
      </c>
      <c r="I20" s="7">
        <v>1</v>
      </c>
      <c r="J20" s="1" t="s">
        <v>23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x14ac:dyDescent="0.5">
      <c r="A21" t="s">
        <v>44</v>
      </c>
      <c r="B21" s="1">
        <v>5</v>
      </c>
      <c r="C21" s="1">
        <v>87.5</v>
      </c>
      <c r="D21" t="s">
        <v>8</v>
      </c>
      <c r="E21" s="1">
        <v>6</v>
      </c>
      <c r="F21" s="1">
        <v>101.17</v>
      </c>
      <c r="G21" s="1" t="s">
        <v>19</v>
      </c>
      <c r="H21" s="7">
        <v>2019</v>
      </c>
      <c r="I21" s="7">
        <v>1</v>
      </c>
      <c r="J21" s="1" t="s">
        <v>23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x14ac:dyDescent="0.5">
      <c r="A22" t="s">
        <v>42</v>
      </c>
      <c r="B22" s="1">
        <v>5</v>
      </c>
      <c r="C22" s="1">
        <v>91.63</v>
      </c>
      <c r="D22" t="s">
        <v>15</v>
      </c>
      <c r="E22" s="1">
        <v>6</v>
      </c>
      <c r="F22" s="1">
        <v>86.98</v>
      </c>
      <c r="G22" s="1" t="s">
        <v>19</v>
      </c>
      <c r="H22" s="7">
        <v>2019</v>
      </c>
      <c r="I22" s="7">
        <v>1</v>
      </c>
      <c r="J22" s="1" t="s">
        <v>23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5">
      <c r="A23" t="s">
        <v>7</v>
      </c>
      <c r="B23" s="1">
        <v>2</v>
      </c>
      <c r="C23" s="1">
        <v>89.9</v>
      </c>
      <c r="D23" t="s">
        <v>6</v>
      </c>
      <c r="E23" s="1">
        <v>6</v>
      </c>
      <c r="F23" s="1">
        <v>100.37</v>
      </c>
      <c r="G23" s="1" t="s">
        <v>19</v>
      </c>
      <c r="H23" s="1">
        <v>2018</v>
      </c>
      <c r="I23" s="1">
        <v>1</v>
      </c>
      <c r="J23" s="1" t="s">
        <v>23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x14ac:dyDescent="0.5">
      <c r="A24" t="s">
        <v>41</v>
      </c>
      <c r="B24" s="1">
        <v>4</v>
      </c>
      <c r="C24" s="1">
        <v>86.96</v>
      </c>
      <c r="D24" t="s">
        <v>40</v>
      </c>
      <c r="E24" s="1">
        <v>6</v>
      </c>
      <c r="F24" s="1">
        <v>95.07</v>
      </c>
      <c r="G24" s="1" t="s">
        <v>19</v>
      </c>
      <c r="H24" s="7">
        <v>2019</v>
      </c>
      <c r="I24" s="7">
        <v>1</v>
      </c>
      <c r="J24" s="1" t="s">
        <v>23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x14ac:dyDescent="0.5">
      <c r="A25" t="s">
        <v>4</v>
      </c>
      <c r="B25" s="1">
        <v>6</v>
      </c>
      <c r="C25" s="1">
        <v>98.77</v>
      </c>
      <c r="D25" t="s">
        <v>5</v>
      </c>
      <c r="E25" s="1">
        <v>2</v>
      </c>
      <c r="F25" s="1">
        <v>78.48</v>
      </c>
      <c r="G25" s="1" t="s">
        <v>19</v>
      </c>
      <c r="H25" s="1">
        <v>2018</v>
      </c>
      <c r="I25" s="1">
        <v>1</v>
      </c>
      <c r="J25" s="1" t="s">
        <v>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x14ac:dyDescent="0.5">
      <c r="A26" t="s">
        <v>4</v>
      </c>
      <c r="B26" s="1">
        <v>3</v>
      </c>
      <c r="C26" s="1">
        <v>91.6</v>
      </c>
      <c r="D26" t="s">
        <v>10</v>
      </c>
      <c r="E26" s="1">
        <v>10</v>
      </c>
      <c r="F26" s="1">
        <v>98.44</v>
      </c>
      <c r="G26" s="1" t="s">
        <v>19</v>
      </c>
      <c r="H26" s="1">
        <v>2018</v>
      </c>
      <c r="I26" s="1" t="s">
        <v>16</v>
      </c>
      <c r="J26" s="1" t="s">
        <v>23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x14ac:dyDescent="0.5">
      <c r="A27" t="s">
        <v>4</v>
      </c>
      <c r="B27" s="1">
        <v>6</v>
      </c>
      <c r="C27" s="1">
        <v>86.03</v>
      </c>
      <c r="D27" t="s">
        <v>6</v>
      </c>
      <c r="E27" s="1">
        <v>5</v>
      </c>
      <c r="F27" s="1">
        <v>90.84</v>
      </c>
      <c r="G27" s="1" t="s">
        <v>19</v>
      </c>
      <c r="H27" s="7">
        <v>2019</v>
      </c>
      <c r="I27" s="7">
        <v>1</v>
      </c>
      <c r="J27" s="1" t="s">
        <v>22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x14ac:dyDescent="0.5">
      <c r="A28" t="s">
        <v>4</v>
      </c>
      <c r="B28" s="1">
        <v>0</v>
      </c>
      <c r="C28" s="1">
        <v>78.42</v>
      </c>
      <c r="D28" t="s">
        <v>13</v>
      </c>
      <c r="E28" s="1">
        <v>8</v>
      </c>
      <c r="F28" s="1">
        <v>101.9</v>
      </c>
      <c r="G28" s="1" t="s">
        <v>19</v>
      </c>
      <c r="H28" s="7">
        <v>2019</v>
      </c>
      <c r="I28" s="1" t="s">
        <v>16</v>
      </c>
      <c r="J28" s="1" t="s">
        <v>23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x14ac:dyDescent="0.5">
      <c r="A29" t="s">
        <v>11</v>
      </c>
      <c r="B29" s="1">
        <v>2</v>
      </c>
      <c r="C29" s="1">
        <v>85.16</v>
      </c>
      <c r="D29" t="s">
        <v>10</v>
      </c>
      <c r="E29" s="1">
        <v>6</v>
      </c>
      <c r="F29" s="1">
        <v>99.15</v>
      </c>
      <c r="G29" s="1" t="s">
        <v>19</v>
      </c>
      <c r="H29" s="1">
        <v>2018</v>
      </c>
      <c r="I29" s="1">
        <v>1</v>
      </c>
      <c r="J29" s="1" t="s">
        <v>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x14ac:dyDescent="0.5">
      <c r="A30" t="s">
        <v>1</v>
      </c>
      <c r="B30" s="1">
        <v>1</v>
      </c>
      <c r="C30" s="1">
        <v>87.62</v>
      </c>
      <c r="D30" t="s">
        <v>0</v>
      </c>
      <c r="E30" s="1">
        <v>6</v>
      </c>
      <c r="F30" s="1">
        <v>98.35</v>
      </c>
      <c r="G30" s="1" t="s">
        <v>19</v>
      </c>
      <c r="H30" s="1">
        <v>2018</v>
      </c>
      <c r="I30" s="1">
        <v>1</v>
      </c>
      <c r="J30" s="1" t="s">
        <v>23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x14ac:dyDescent="0.5">
      <c r="A31" t="s">
        <v>10</v>
      </c>
      <c r="B31" s="1">
        <v>6</v>
      </c>
      <c r="C31" s="1">
        <v>94.93</v>
      </c>
      <c r="D31" t="s">
        <v>45</v>
      </c>
      <c r="E31" s="1">
        <v>0</v>
      </c>
      <c r="F31" s="1">
        <v>79.290000000000006</v>
      </c>
      <c r="G31" s="1" t="s">
        <v>19</v>
      </c>
      <c r="H31" s="7">
        <v>2019</v>
      </c>
      <c r="I31" s="7">
        <v>1</v>
      </c>
      <c r="J31" s="1" t="s">
        <v>22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x14ac:dyDescent="0.5">
      <c r="A32" t="s">
        <v>10</v>
      </c>
      <c r="B32" s="1">
        <v>5</v>
      </c>
      <c r="C32" s="1">
        <v>98.03</v>
      </c>
      <c r="D32" t="s">
        <v>40</v>
      </c>
      <c r="E32" s="1">
        <v>8</v>
      </c>
      <c r="F32" s="1">
        <v>95.53</v>
      </c>
      <c r="G32" s="1" t="s">
        <v>19</v>
      </c>
      <c r="H32" s="7">
        <v>2019</v>
      </c>
      <c r="I32" s="1" t="s">
        <v>16</v>
      </c>
      <c r="J32" s="1" t="s">
        <v>23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x14ac:dyDescent="0.5">
      <c r="A33" t="s">
        <v>10</v>
      </c>
      <c r="B33" s="1">
        <v>10</v>
      </c>
      <c r="C33" s="1">
        <v>98.44</v>
      </c>
      <c r="D33" t="s">
        <v>4</v>
      </c>
      <c r="E33" s="1">
        <v>3</v>
      </c>
      <c r="F33" s="1">
        <v>91.6</v>
      </c>
      <c r="G33" s="1" t="s">
        <v>19</v>
      </c>
      <c r="H33" s="1">
        <v>2018</v>
      </c>
      <c r="I33" s="1" t="s">
        <v>16</v>
      </c>
      <c r="J33" s="1" t="s">
        <v>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x14ac:dyDescent="0.5">
      <c r="A34" t="s">
        <v>10</v>
      </c>
      <c r="B34" s="1">
        <v>6</v>
      </c>
      <c r="C34" s="1">
        <v>99.15</v>
      </c>
      <c r="D34" t="s">
        <v>11</v>
      </c>
      <c r="E34" s="1">
        <v>2</v>
      </c>
      <c r="F34" s="1">
        <v>85.16</v>
      </c>
      <c r="G34" s="1" t="s">
        <v>19</v>
      </c>
      <c r="H34" s="1">
        <v>2018</v>
      </c>
      <c r="I34" s="1">
        <v>1</v>
      </c>
      <c r="J34" s="1" t="s">
        <v>22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5">
      <c r="A35" t="s">
        <v>10</v>
      </c>
      <c r="B35" s="1">
        <v>11</v>
      </c>
      <c r="C35" s="1">
        <v>96.81</v>
      </c>
      <c r="D35" t="s">
        <v>3</v>
      </c>
      <c r="E35" s="1">
        <v>9</v>
      </c>
      <c r="F35" s="1">
        <v>93.91</v>
      </c>
      <c r="G35" s="1" t="s">
        <v>19</v>
      </c>
      <c r="H35" s="1">
        <v>2018</v>
      </c>
      <c r="I35" s="1" t="s">
        <v>17</v>
      </c>
      <c r="J35" s="1" t="s">
        <v>22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x14ac:dyDescent="0.5">
      <c r="A36" t="s">
        <v>10</v>
      </c>
      <c r="B36" s="1">
        <v>6</v>
      </c>
      <c r="C36" s="1">
        <v>98.41</v>
      </c>
      <c r="D36" t="s">
        <v>8</v>
      </c>
      <c r="E36" s="1">
        <v>11</v>
      </c>
      <c r="F36" s="1">
        <v>103.81</v>
      </c>
      <c r="G36" s="1" t="s">
        <v>19</v>
      </c>
      <c r="H36" s="1">
        <v>2018</v>
      </c>
      <c r="I36" s="1" t="s">
        <v>18</v>
      </c>
      <c r="J36" s="1" t="s">
        <v>23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x14ac:dyDescent="0.5">
      <c r="A37" t="s">
        <v>6</v>
      </c>
      <c r="B37" s="1">
        <v>6</v>
      </c>
      <c r="C37" s="1">
        <v>100.37</v>
      </c>
      <c r="D37" t="s">
        <v>7</v>
      </c>
      <c r="E37" s="1">
        <v>2</v>
      </c>
      <c r="F37" s="1">
        <v>89.9</v>
      </c>
      <c r="G37" s="1" t="s">
        <v>19</v>
      </c>
      <c r="H37" s="1">
        <v>2018</v>
      </c>
      <c r="I37" s="1">
        <v>1</v>
      </c>
      <c r="J37" s="1" t="s">
        <v>22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x14ac:dyDescent="0.5">
      <c r="A38" t="s">
        <v>6</v>
      </c>
      <c r="B38" s="1">
        <v>5</v>
      </c>
      <c r="C38" s="1">
        <v>90.84</v>
      </c>
      <c r="D38" t="s">
        <v>4</v>
      </c>
      <c r="E38" s="1">
        <v>6</v>
      </c>
      <c r="F38" s="1">
        <v>86.03</v>
      </c>
      <c r="G38" s="1" t="s">
        <v>19</v>
      </c>
      <c r="H38" s="7">
        <v>2019</v>
      </c>
      <c r="I38" s="7">
        <v>1</v>
      </c>
      <c r="J38" s="1" t="s">
        <v>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x14ac:dyDescent="0.5">
      <c r="A39" t="s">
        <v>6</v>
      </c>
      <c r="B39" s="1">
        <v>10</v>
      </c>
      <c r="C39" s="1">
        <v>101.91</v>
      </c>
      <c r="D39" t="s">
        <v>0</v>
      </c>
      <c r="E39" s="1">
        <v>4</v>
      </c>
      <c r="F39" s="1">
        <v>87.71</v>
      </c>
      <c r="G39" s="1" t="s">
        <v>19</v>
      </c>
      <c r="H39" s="1">
        <v>2018</v>
      </c>
      <c r="I39" s="1" t="s">
        <v>16</v>
      </c>
      <c r="J39" s="1" t="s">
        <v>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x14ac:dyDescent="0.5">
      <c r="A40" t="s">
        <v>6</v>
      </c>
      <c r="B40" s="1">
        <v>8</v>
      </c>
      <c r="C40" s="1">
        <v>101.04</v>
      </c>
      <c r="D40" t="s">
        <v>8</v>
      </c>
      <c r="E40" s="1">
        <v>11</v>
      </c>
      <c r="F40" s="1">
        <v>95.79</v>
      </c>
      <c r="G40" s="1" t="s">
        <v>19</v>
      </c>
      <c r="H40" s="1">
        <v>2018</v>
      </c>
      <c r="I40" s="1" t="s">
        <v>17</v>
      </c>
      <c r="J40" s="1" t="s">
        <v>23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x14ac:dyDescent="0.5">
      <c r="A41" t="s">
        <v>0</v>
      </c>
      <c r="B41" s="1">
        <v>6</v>
      </c>
      <c r="C41" s="1">
        <v>98.35</v>
      </c>
      <c r="D41" t="s">
        <v>1</v>
      </c>
      <c r="E41" s="1">
        <v>1</v>
      </c>
      <c r="F41" s="1">
        <v>87.62</v>
      </c>
      <c r="G41" s="1" t="s">
        <v>19</v>
      </c>
      <c r="H41" s="1">
        <v>2018</v>
      </c>
      <c r="I41" s="1">
        <v>1</v>
      </c>
      <c r="J41" s="1" t="s">
        <v>22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x14ac:dyDescent="0.5">
      <c r="A42" t="s">
        <v>0</v>
      </c>
      <c r="B42" s="1">
        <v>4</v>
      </c>
      <c r="C42" s="1">
        <v>87.71</v>
      </c>
      <c r="D42" t="s">
        <v>6</v>
      </c>
      <c r="E42" s="1">
        <v>10</v>
      </c>
      <c r="F42" s="1">
        <v>101.91</v>
      </c>
      <c r="G42" s="1" t="s">
        <v>19</v>
      </c>
      <c r="H42" s="1">
        <v>2018</v>
      </c>
      <c r="I42" s="1" t="s">
        <v>16</v>
      </c>
      <c r="J42" s="1" t="s">
        <v>23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x14ac:dyDescent="0.5">
      <c r="A43" t="s">
        <v>3</v>
      </c>
      <c r="B43" s="1">
        <v>10</v>
      </c>
      <c r="C43" s="1">
        <v>93.6</v>
      </c>
      <c r="D43" t="s">
        <v>14</v>
      </c>
      <c r="E43" s="1">
        <v>8</v>
      </c>
      <c r="F43" s="1">
        <v>96.13</v>
      </c>
      <c r="G43" s="1" t="s">
        <v>19</v>
      </c>
      <c r="H43" s="1">
        <v>2018</v>
      </c>
      <c r="I43" s="1" t="s">
        <v>16</v>
      </c>
      <c r="J43" s="1" t="s">
        <v>22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x14ac:dyDescent="0.5">
      <c r="A44" t="s">
        <v>3</v>
      </c>
      <c r="B44" s="1">
        <v>6</v>
      </c>
      <c r="C44" s="1">
        <v>90.54</v>
      </c>
      <c r="D44" t="s">
        <v>2</v>
      </c>
      <c r="E44" s="1">
        <v>1</v>
      </c>
      <c r="F44" s="1">
        <v>75.349999999999994</v>
      </c>
      <c r="G44" s="1" t="s">
        <v>19</v>
      </c>
      <c r="H44" s="1">
        <v>2018</v>
      </c>
      <c r="I44" s="1">
        <v>1</v>
      </c>
      <c r="J44" s="1" t="s">
        <v>22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x14ac:dyDescent="0.5">
      <c r="A45" t="s">
        <v>3</v>
      </c>
      <c r="B45" s="1">
        <v>6</v>
      </c>
      <c r="C45" s="1">
        <v>90.16</v>
      </c>
      <c r="D45" t="s">
        <v>39</v>
      </c>
      <c r="E45" s="1">
        <v>2</v>
      </c>
      <c r="F45" s="1">
        <v>84.99</v>
      </c>
      <c r="G45" s="1" t="s">
        <v>19</v>
      </c>
      <c r="H45" s="7">
        <v>2019</v>
      </c>
      <c r="I45" s="7">
        <v>1</v>
      </c>
      <c r="J45" s="1" t="s">
        <v>22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x14ac:dyDescent="0.5">
      <c r="A46" t="s">
        <v>3</v>
      </c>
      <c r="B46" s="1">
        <v>9</v>
      </c>
      <c r="C46" s="1">
        <v>93.91</v>
      </c>
      <c r="D46" t="s">
        <v>10</v>
      </c>
      <c r="E46" s="1">
        <v>11</v>
      </c>
      <c r="F46" s="1">
        <v>96.81</v>
      </c>
      <c r="G46" s="1" t="s">
        <v>19</v>
      </c>
      <c r="H46" s="1">
        <v>2018</v>
      </c>
      <c r="I46" s="1" t="s">
        <v>17</v>
      </c>
      <c r="J46" s="1" t="s">
        <v>23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x14ac:dyDescent="0.5">
      <c r="A47" t="s">
        <v>3</v>
      </c>
      <c r="B47" s="1">
        <v>4</v>
      </c>
      <c r="C47" s="1">
        <v>96.71</v>
      </c>
      <c r="D47" t="s">
        <v>8</v>
      </c>
      <c r="E47" s="1">
        <v>8</v>
      </c>
      <c r="F47" s="1">
        <v>95.73</v>
      </c>
      <c r="G47" s="1" t="s">
        <v>19</v>
      </c>
      <c r="H47" s="7">
        <v>2019</v>
      </c>
      <c r="I47" s="1" t="s">
        <v>16</v>
      </c>
      <c r="J47" s="1" t="s">
        <v>23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x14ac:dyDescent="0.5">
      <c r="A48" t="s">
        <v>8</v>
      </c>
      <c r="B48" s="1">
        <v>10</v>
      </c>
      <c r="C48" s="1">
        <v>101.02</v>
      </c>
      <c r="D48" t="s">
        <v>12</v>
      </c>
      <c r="E48" s="1">
        <v>4</v>
      </c>
      <c r="F48" s="1">
        <v>90.8</v>
      </c>
      <c r="G48" s="1" t="s">
        <v>19</v>
      </c>
      <c r="H48" s="1">
        <v>2018</v>
      </c>
      <c r="I48" s="1" t="s">
        <v>16</v>
      </c>
      <c r="J48" s="1" t="s">
        <v>22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x14ac:dyDescent="0.5">
      <c r="A49" t="s">
        <v>8</v>
      </c>
      <c r="B49" s="1">
        <v>7</v>
      </c>
      <c r="C49" s="1">
        <v>97.92</v>
      </c>
      <c r="D49" t="s">
        <v>15</v>
      </c>
      <c r="E49" s="1">
        <v>8</v>
      </c>
      <c r="F49" s="1">
        <v>95.86</v>
      </c>
      <c r="G49" s="1" t="s">
        <v>19</v>
      </c>
      <c r="H49" s="7">
        <v>2019</v>
      </c>
      <c r="I49" s="7" t="s">
        <v>18</v>
      </c>
      <c r="J49" s="1" t="s">
        <v>23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x14ac:dyDescent="0.5">
      <c r="A50" t="s">
        <v>8</v>
      </c>
      <c r="B50" s="1">
        <v>8</v>
      </c>
      <c r="C50" s="1">
        <v>105.3</v>
      </c>
      <c r="D50" t="s">
        <v>40</v>
      </c>
      <c r="E50" s="1">
        <v>2</v>
      </c>
      <c r="F50" s="1">
        <v>96.83</v>
      </c>
      <c r="G50" s="1" t="s">
        <v>19</v>
      </c>
      <c r="H50" s="7">
        <v>2019</v>
      </c>
      <c r="I50" s="1" t="s">
        <v>17</v>
      </c>
      <c r="J50" s="1" t="s">
        <v>22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x14ac:dyDescent="0.5">
      <c r="A51" t="s">
        <v>8</v>
      </c>
      <c r="B51" s="1">
        <v>6</v>
      </c>
      <c r="C51" s="1">
        <v>101.17</v>
      </c>
      <c r="D51" t="s">
        <v>44</v>
      </c>
      <c r="E51" s="1">
        <v>5</v>
      </c>
      <c r="F51" s="1">
        <v>87.5</v>
      </c>
      <c r="G51" s="1" t="s">
        <v>19</v>
      </c>
      <c r="H51" s="7">
        <v>2019</v>
      </c>
      <c r="I51" s="7">
        <v>1</v>
      </c>
      <c r="J51" s="1" t="s">
        <v>22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x14ac:dyDescent="0.5">
      <c r="A52" t="s">
        <v>8</v>
      </c>
      <c r="B52" s="1">
        <v>11</v>
      </c>
      <c r="C52" s="1">
        <v>103.81</v>
      </c>
      <c r="D52" t="s">
        <v>10</v>
      </c>
      <c r="E52" s="1">
        <v>6</v>
      </c>
      <c r="F52" s="1">
        <v>98.41</v>
      </c>
      <c r="G52" s="1" t="s">
        <v>19</v>
      </c>
      <c r="H52" s="1">
        <v>2018</v>
      </c>
      <c r="I52" s="1" t="s">
        <v>18</v>
      </c>
      <c r="J52" s="1" t="s">
        <v>22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x14ac:dyDescent="0.5">
      <c r="A53" t="s">
        <v>8</v>
      </c>
      <c r="B53" s="1">
        <v>11</v>
      </c>
      <c r="C53" s="1">
        <v>95.79</v>
      </c>
      <c r="D53" t="s">
        <v>6</v>
      </c>
      <c r="E53" s="1">
        <v>8</v>
      </c>
      <c r="F53" s="1">
        <v>101.04</v>
      </c>
      <c r="G53" s="1" t="s">
        <v>19</v>
      </c>
      <c r="H53" s="1">
        <v>2018</v>
      </c>
      <c r="I53" s="1" t="s">
        <v>17</v>
      </c>
      <c r="J53" s="1" t="s">
        <v>22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x14ac:dyDescent="0.5">
      <c r="A54" t="s">
        <v>8</v>
      </c>
      <c r="B54" s="1">
        <v>8</v>
      </c>
      <c r="C54" s="1">
        <v>95.73</v>
      </c>
      <c r="D54" t="s">
        <v>3</v>
      </c>
      <c r="E54" s="1">
        <v>4</v>
      </c>
      <c r="F54" s="1">
        <v>96.71</v>
      </c>
      <c r="G54" s="1" t="s">
        <v>19</v>
      </c>
      <c r="H54" s="7">
        <v>2019</v>
      </c>
      <c r="I54" s="1" t="s">
        <v>16</v>
      </c>
      <c r="J54" s="1" t="s">
        <v>22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x14ac:dyDescent="0.5">
      <c r="A55" t="s">
        <v>8</v>
      </c>
      <c r="B55" s="1">
        <v>6</v>
      </c>
      <c r="C55" s="1">
        <v>95.8</v>
      </c>
      <c r="D55" t="s">
        <v>9</v>
      </c>
      <c r="E55" s="1">
        <v>2</v>
      </c>
      <c r="F55" s="1">
        <v>91.47</v>
      </c>
      <c r="G55" s="1" t="s">
        <v>19</v>
      </c>
      <c r="H55" s="1">
        <v>2018</v>
      </c>
      <c r="I55" s="1">
        <v>1</v>
      </c>
      <c r="J55" s="1" t="s">
        <v>22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x14ac:dyDescent="0.5">
      <c r="A56" t="s">
        <v>13</v>
      </c>
      <c r="B56" s="1">
        <v>6</v>
      </c>
      <c r="C56" s="1">
        <v>87.58</v>
      </c>
      <c r="D56" t="s">
        <v>43</v>
      </c>
      <c r="E56" s="1">
        <v>1</v>
      </c>
      <c r="F56" s="1">
        <v>74.87</v>
      </c>
      <c r="G56" s="1" t="s">
        <v>19</v>
      </c>
      <c r="H56" s="7">
        <v>2019</v>
      </c>
      <c r="I56" s="7">
        <v>1</v>
      </c>
      <c r="J56" s="1" t="s">
        <v>22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x14ac:dyDescent="0.5">
      <c r="A57" t="s">
        <v>13</v>
      </c>
      <c r="B57" s="1">
        <v>5</v>
      </c>
      <c r="C57" s="1">
        <v>93.61</v>
      </c>
      <c r="D57" t="s">
        <v>12</v>
      </c>
      <c r="E57" s="1">
        <v>6</v>
      </c>
      <c r="F57" s="1">
        <v>96.2</v>
      </c>
      <c r="G57" s="1" t="s">
        <v>19</v>
      </c>
      <c r="H57" s="1">
        <v>2018</v>
      </c>
      <c r="I57" s="1">
        <v>1</v>
      </c>
      <c r="J57" s="1" t="s">
        <v>23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x14ac:dyDescent="0.5">
      <c r="A58" t="s">
        <v>13</v>
      </c>
      <c r="B58" s="1">
        <v>6</v>
      </c>
      <c r="C58" s="1">
        <v>91.04</v>
      </c>
      <c r="D58" t="s">
        <v>15</v>
      </c>
      <c r="E58" s="1">
        <v>8</v>
      </c>
      <c r="F58" s="1">
        <v>90.49</v>
      </c>
      <c r="G58" s="1" t="s">
        <v>19</v>
      </c>
      <c r="H58" s="7">
        <v>2019</v>
      </c>
      <c r="I58" s="1" t="s">
        <v>17</v>
      </c>
      <c r="J58" s="1" t="s">
        <v>23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x14ac:dyDescent="0.5">
      <c r="A59" t="s">
        <v>13</v>
      </c>
      <c r="B59" s="1">
        <v>8</v>
      </c>
      <c r="C59" s="1">
        <v>101.9</v>
      </c>
      <c r="D59" t="s">
        <v>4</v>
      </c>
      <c r="E59" s="1">
        <v>0</v>
      </c>
      <c r="F59" s="1">
        <v>78.42</v>
      </c>
      <c r="G59" s="1" t="s">
        <v>19</v>
      </c>
      <c r="H59" s="7">
        <v>2019</v>
      </c>
      <c r="I59" s="1" t="s">
        <v>16</v>
      </c>
      <c r="J59" s="1" t="s">
        <v>22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x14ac:dyDescent="0.5">
      <c r="A60" t="s">
        <v>9</v>
      </c>
      <c r="B60" s="1">
        <v>2</v>
      </c>
      <c r="C60" s="1">
        <v>91.47</v>
      </c>
      <c r="D60" t="s">
        <v>8</v>
      </c>
      <c r="E60" s="1">
        <v>6</v>
      </c>
      <c r="F60" s="1">
        <v>95.8</v>
      </c>
      <c r="G60" s="1" t="s">
        <v>19</v>
      </c>
      <c r="H60" s="1">
        <v>2018</v>
      </c>
      <c r="I60" s="1">
        <v>1</v>
      </c>
      <c r="J60" s="1" t="s">
        <v>23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x14ac:dyDescent="0.5">
      <c r="H61" s="7"/>
      <c r="I61" s="7"/>
    </row>
    <row r="62" spans="1:30" x14ac:dyDescent="0.5">
      <c r="H62" s="7"/>
      <c r="I62" s="1"/>
    </row>
    <row r="63" spans="1:30" x14ac:dyDescent="0.5">
      <c r="H63" s="7"/>
      <c r="I63" s="7"/>
    </row>
    <row r="64" spans="1:30" x14ac:dyDescent="0.5">
      <c r="H64" s="7"/>
      <c r="I64" s="7"/>
    </row>
    <row r="65" spans="8:9" x14ac:dyDescent="0.5">
      <c r="H65" s="7"/>
      <c r="I65" s="1"/>
    </row>
    <row r="66" spans="8:9" x14ac:dyDescent="0.5">
      <c r="H66" s="7"/>
      <c r="I66" s="7"/>
    </row>
  </sheetData>
  <sortState ref="A1:AE66">
    <sortCondition ref="A1:A66"/>
    <sortCondition ref="D1:D66"/>
    <sortCondition descending="1" ref="J1:J66"/>
    <sortCondition ref="H1:H6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="80" workbookViewId="0"/>
  </sheetViews>
  <sheetFormatPr defaultRowHeight="14.35" x14ac:dyDescent="0.5"/>
  <cols>
    <col min="1" max="1" width="8.46875" style="30" customWidth="1"/>
    <col min="2" max="2" width="11.05859375" style="30" customWidth="1"/>
    <col min="3" max="3" width="5.87890625" style="30" customWidth="1"/>
    <col min="4" max="4" width="6.234375" style="30" customWidth="1"/>
    <col min="5" max="5" width="10.87890625" style="29" customWidth="1"/>
    <col min="6" max="6" width="4.8203125" style="29" customWidth="1"/>
    <col min="7" max="7" width="5.52734375" style="29" customWidth="1"/>
    <col min="8" max="8" width="12.703125" style="29" customWidth="1"/>
    <col min="9" max="9" width="4.234375" style="29" customWidth="1"/>
    <col min="10" max="10" width="4.8203125" style="29" customWidth="1"/>
    <col min="11" max="11" width="15.05859375" style="29" customWidth="1"/>
    <col min="12" max="12" width="4.3515625" style="29" customWidth="1"/>
    <col min="13" max="13" width="5.29296875" style="29" customWidth="1"/>
    <col min="14" max="14" width="13.1171875" style="29" customWidth="1"/>
    <col min="15" max="15" width="4.41015625" style="29" customWidth="1"/>
    <col min="16" max="16" width="5.64453125" style="29" customWidth="1"/>
    <col min="17" max="17" width="12.29296875" style="29" customWidth="1"/>
    <col min="18" max="18" width="9.46875" style="29" customWidth="1"/>
    <col min="19" max="19" width="5" style="29" customWidth="1"/>
    <col min="20" max="20" width="13" style="29" customWidth="1"/>
    <col min="21" max="21" width="4.1171875" style="29" customWidth="1"/>
    <col min="22" max="22" width="5.5859375" style="29" customWidth="1"/>
    <col min="23" max="23" width="12.17578125" style="29" customWidth="1"/>
    <col min="24" max="24" width="6.64453125" style="29" customWidth="1"/>
  </cols>
  <sheetData>
    <row r="1" spans="1:24" s="30" customFormat="1" ht="29" thickTop="1" x14ac:dyDescent="0.5">
      <c r="A1" s="57" t="s">
        <v>72</v>
      </c>
      <c r="B1" s="42" t="s">
        <v>91</v>
      </c>
      <c r="C1" s="58" t="s">
        <v>89</v>
      </c>
      <c r="D1" s="57" t="s">
        <v>72</v>
      </c>
      <c r="E1" s="42" t="s">
        <v>80</v>
      </c>
      <c r="F1" s="43" t="s">
        <v>89</v>
      </c>
      <c r="G1" s="51" t="s">
        <v>72</v>
      </c>
      <c r="H1" s="42" t="s">
        <v>81</v>
      </c>
      <c r="I1" s="49" t="s">
        <v>89</v>
      </c>
      <c r="J1" s="51" t="s">
        <v>72</v>
      </c>
      <c r="K1" s="42" t="s">
        <v>82</v>
      </c>
      <c r="L1" s="49" t="s">
        <v>89</v>
      </c>
      <c r="M1" s="51" t="s">
        <v>72</v>
      </c>
      <c r="N1" s="42" t="s">
        <v>83</v>
      </c>
      <c r="O1" s="43" t="s">
        <v>89</v>
      </c>
      <c r="P1" s="51" t="s">
        <v>72</v>
      </c>
      <c r="Q1" s="42" t="s">
        <v>84</v>
      </c>
      <c r="R1" s="49" t="s">
        <v>89</v>
      </c>
      <c r="S1" s="51" t="s">
        <v>72</v>
      </c>
      <c r="T1" s="42" t="s">
        <v>85</v>
      </c>
      <c r="U1" s="43" t="s">
        <v>89</v>
      </c>
      <c r="V1" s="51" t="s">
        <v>72</v>
      </c>
      <c r="W1" s="42" t="s">
        <v>86</v>
      </c>
      <c r="X1" s="43" t="s">
        <v>89</v>
      </c>
    </row>
    <row r="2" spans="1:24" s="30" customFormat="1" ht="40.450000000000003" customHeight="1" x14ac:dyDescent="0.5">
      <c r="A2" s="44">
        <v>1</v>
      </c>
      <c r="B2" s="36" t="s">
        <v>12</v>
      </c>
      <c r="C2" s="45">
        <v>2</v>
      </c>
      <c r="D2" s="41">
        <v>1</v>
      </c>
      <c r="E2" s="3" t="s">
        <v>15</v>
      </c>
      <c r="F2" s="45">
        <v>1</v>
      </c>
      <c r="G2" s="44">
        <v>1</v>
      </c>
      <c r="H2" s="3" t="s">
        <v>8</v>
      </c>
      <c r="I2" s="38">
        <v>2</v>
      </c>
      <c r="J2" s="44">
        <v>1</v>
      </c>
      <c r="K2" s="36" t="s">
        <v>8</v>
      </c>
      <c r="L2" s="38">
        <v>8</v>
      </c>
      <c r="M2" s="44">
        <v>1</v>
      </c>
      <c r="N2" s="36" t="s">
        <v>8</v>
      </c>
      <c r="O2" s="45">
        <v>7</v>
      </c>
      <c r="P2" s="54">
        <v>1</v>
      </c>
      <c r="Q2" s="36" t="s">
        <v>8</v>
      </c>
      <c r="R2" s="38">
        <v>99.567499999999995</v>
      </c>
      <c r="S2" s="44">
        <v>1</v>
      </c>
      <c r="T2" s="36" t="s">
        <v>5</v>
      </c>
      <c r="U2" s="45">
        <v>1</v>
      </c>
      <c r="V2" s="44">
        <v>1</v>
      </c>
      <c r="W2" s="36" t="s">
        <v>43</v>
      </c>
      <c r="X2" s="45">
        <v>74.87</v>
      </c>
    </row>
    <row r="3" spans="1:24" s="30" customFormat="1" ht="40.450000000000003" customHeight="1" thickBot="1" x14ac:dyDescent="0.55000000000000004">
      <c r="A3" s="44">
        <v>1</v>
      </c>
      <c r="B3" s="36" t="s">
        <v>15</v>
      </c>
      <c r="C3" s="45">
        <v>2</v>
      </c>
      <c r="D3" s="56">
        <v>1</v>
      </c>
      <c r="E3" s="47" t="s">
        <v>8</v>
      </c>
      <c r="F3" s="48">
        <v>1</v>
      </c>
      <c r="G3" s="44">
        <v>2</v>
      </c>
      <c r="H3" s="3" t="s">
        <v>15</v>
      </c>
      <c r="I3" s="38">
        <v>1</v>
      </c>
      <c r="J3" s="44">
        <v>2</v>
      </c>
      <c r="K3" s="36" t="s">
        <v>10</v>
      </c>
      <c r="L3" s="38">
        <v>6</v>
      </c>
      <c r="M3" s="44">
        <v>2</v>
      </c>
      <c r="N3" s="36" t="s">
        <v>15</v>
      </c>
      <c r="O3" s="45">
        <v>4</v>
      </c>
      <c r="P3" s="54">
        <v>2</v>
      </c>
      <c r="Q3" s="36" t="s">
        <v>6</v>
      </c>
      <c r="R3" s="38">
        <v>98.54</v>
      </c>
      <c r="S3" s="44">
        <v>1</v>
      </c>
      <c r="T3" s="39" t="s">
        <v>45</v>
      </c>
      <c r="U3" s="52">
        <v>1</v>
      </c>
      <c r="V3" s="44">
        <v>2</v>
      </c>
      <c r="W3" s="36" t="s">
        <v>2</v>
      </c>
      <c r="X3" s="45">
        <v>75.349999999999994</v>
      </c>
    </row>
    <row r="4" spans="1:24" s="30" customFormat="1" ht="40.450000000000003" customHeight="1" thickTop="1" thickBot="1" x14ac:dyDescent="0.55000000000000004">
      <c r="A4" s="44">
        <v>1</v>
      </c>
      <c r="B4" s="36" t="s">
        <v>14</v>
      </c>
      <c r="C4" s="45">
        <v>2</v>
      </c>
      <c r="D4" s="29"/>
      <c r="E4" s="29"/>
      <c r="F4" s="29"/>
      <c r="G4" s="46">
        <v>2</v>
      </c>
      <c r="H4" s="47" t="s">
        <v>90</v>
      </c>
      <c r="I4" s="50">
        <v>1</v>
      </c>
      <c r="J4" s="44">
        <v>3</v>
      </c>
      <c r="K4" s="36" t="s">
        <v>15</v>
      </c>
      <c r="L4" s="38">
        <v>5</v>
      </c>
      <c r="M4" s="44">
        <v>2</v>
      </c>
      <c r="N4" s="36" t="s">
        <v>10</v>
      </c>
      <c r="O4" s="45">
        <v>4</v>
      </c>
      <c r="P4" s="54">
        <v>3</v>
      </c>
      <c r="Q4" s="36" t="s">
        <v>10</v>
      </c>
      <c r="R4" s="38">
        <v>97.628299999999996</v>
      </c>
      <c r="S4" s="44">
        <v>1</v>
      </c>
      <c r="T4" s="36" t="s">
        <v>43</v>
      </c>
      <c r="U4" s="52">
        <v>1</v>
      </c>
      <c r="V4" s="44">
        <v>3</v>
      </c>
      <c r="W4" s="36" t="s">
        <v>5</v>
      </c>
      <c r="X4" s="45">
        <v>78.48</v>
      </c>
    </row>
    <row r="5" spans="1:24" s="30" customFormat="1" ht="40.450000000000003" customHeight="1" thickTop="1" x14ac:dyDescent="0.5">
      <c r="A5" s="44">
        <v>1</v>
      </c>
      <c r="B5" s="36" t="s">
        <v>4</v>
      </c>
      <c r="C5" s="45">
        <v>2</v>
      </c>
      <c r="D5" s="29"/>
      <c r="E5" s="29"/>
      <c r="F5" s="29"/>
      <c r="G5" s="29"/>
      <c r="H5" s="29"/>
      <c r="I5" s="29"/>
      <c r="J5" s="44">
        <v>3</v>
      </c>
      <c r="K5" s="36" t="s">
        <v>3</v>
      </c>
      <c r="L5" s="38">
        <v>5</v>
      </c>
      <c r="M5" s="44">
        <v>4</v>
      </c>
      <c r="N5" s="36" t="s">
        <v>3</v>
      </c>
      <c r="O5" s="45">
        <v>3</v>
      </c>
      <c r="P5" s="54">
        <v>4</v>
      </c>
      <c r="Q5" s="36" t="s">
        <v>14</v>
      </c>
      <c r="R5" s="38">
        <v>96.165000000000006</v>
      </c>
      <c r="S5" s="44">
        <v>1</v>
      </c>
      <c r="T5" s="36" t="s">
        <v>2</v>
      </c>
      <c r="U5" s="45">
        <v>1</v>
      </c>
      <c r="V5" s="44">
        <v>4</v>
      </c>
      <c r="W5" s="39" t="s">
        <v>45</v>
      </c>
      <c r="X5" s="45">
        <v>79.290000000000006</v>
      </c>
    </row>
    <row r="6" spans="1:24" s="30" customFormat="1" ht="40.450000000000003" customHeight="1" thickBot="1" x14ac:dyDescent="0.55000000000000004">
      <c r="A6" s="44">
        <v>1</v>
      </c>
      <c r="B6" s="36" t="s">
        <v>10</v>
      </c>
      <c r="C6" s="45">
        <v>2</v>
      </c>
      <c r="D6" s="29"/>
      <c r="E6" s="29"/>
      <c r="F6" s="29"/>
      <c r="G6" s="29"/>
      <c r="H6" s="29"/>
      <c r="I6" s="29"/>
      <c r="J6" s="44">
        <v>5</v>
      </c>
      <c r="K6" s="40" t="s">
        <v>14</v>
      </c>
      <c r="L6" s="38">
        <v>4</v>
      </c>
      <c r="M6" s="44">
        <v>5</v>
      </c>
      <c r="N6" s="40" t="s">
        <v>40</v>
      </c>
      <c r="O6" s="52">
        <v>2</v>
      </c>
      <c r="P6" s="55">
        <v>5</v>
      </c>
      <c r="Q6" s="53" t="s">
        <v>40</v>
      </c>
      <c r="R6" s="50">
        <v>95.81</v>
      </c>
      <c r="S6" s="44">
        <v>1</v>
      </c>
      <c r="T6" s="36" t="s">
        <v>39</v>
      </c>
      <c r="U6" s="52">
        <v>1</v>
      </c>
      <c r="V6" s="46">
        <v>5</v>
      </c>
      <c r="W6" s="53" t="s">
        <v>39</v>
      </c>
      <c r="X6" s="48">
        <v>84.99</v>
      </c>
    </row>
    <row r="7" spans="1:24" s="29" customFormat="1" ht="40.450000000000003" customHeight="1" thickTop="1" x14ac:dyDescent="0.5">
      <c r="A7" s="44">
        <v>1</v>
      </c>
      <c r="B7" s="36" t="s">
        <v>6</v>
      </c>
      <c r="C7" s="45">
        <v>2</v>
      </c>
      <c r="J7" s="44">
        <v>5</v>
      </c>
      <c r="K7" s="36" t="s">
        <v>4</v>
      </c>
      <c r="L7" s="37">
        <v>4</v>
      </c>
      <c r="M7" s="44">
        <v>5</v>
      </c>
      <c r="N7" s="36" t="s">
        <v>14</v>
      </c>
      <c r="O7" s="45">
        <v>2</v>
      </c>
      <c r="S7" s="44">
        <v>1</v>
      </c>
      <c r="T7" s="36" t="s">
        <v>44</v>
      </c>
      <c r="U7" s="52">
        <v>1</v>
      </c>
    </row>
    <row r="8" spans="1:24" s="29" customFormat="1" ht="40.450000000000003" customHeight="1" x14ac:dyDescent="0.5">
      <c r="A8" s="44">
        <v>1</v>
      </c>
      <c r="B8" s="36" t="s">
        <v>3</v>
      </c>
      <c r="C8" s="45">
        <v>2</v>
      </c>
      <c r="J8" s="44">
        <v>5</v>
      </c>
      <c r="K8" s="36" t="s">
        <v>6</v>
      </c>
      <c r="L8" s="38">
        <v>4</v>
      </c>
      <c r="M8" s="44">
        <v>5</v>
      </c>
      <c r="N8" s="36" t="s">
        <v>4</v>
      </c>
      <c r="O8" s="52">
        <v>2</v>
      </c>
      <c r="S8" s="44">
        <v>1</v>
      </c>
      <c r="T8" s="36" t="s">
        <v>42</v>
      </c>
      <c r="U8" s="52">
        <v>1</v>
      </c>
    </row>
    <row r="9" spans="1:24" s="29" customFormat="1" ht="40.450000000000003" customHeight="1" thickBot="1" x14ac:dyDescent="0.55000000000000004">
      <c r="A9" s="44">
        <v>1</v>
      </c>
      <c r="B9" s="36" t="s">
        <v>8</v>
      </c>
      <c r="C9" s="45">
        <v>2</v>
      </c>
      <c r="J9" s="46">
        <v>5</v>
      </c>
      <c r="K9" s="53" t="s">
        <v>13</v>
      </c>
      <c r="L9" s="50">
        <v>4</v>
      </c>
      <c r="M9" s="44">
        <v>5</v>
      </c>
      <c r="N9" s="36" t="s">
        <v>6</v>
      </c>
      <c r="O9" s="45">
        <v>2</v>
      </c>
      <c r="S9" s="44">
        <v>1</v>
      </c>
      <c r="T9" s="36" t="s">
        <v>7</v>
      </c>
      <c r="U9" s="45">
        <v>1</v>
      </c>
    </row>
    <row r="10" spans="1:24" s="29" customFormat="1" ht="40.450000000000003" customHeight="1" thickTop="1" thickBot="1" x14ac:dyDescent="0.55000000000000004">
      <c r="A10" s="46">
        <v>1</v>
      </c>
      <c r="B10" s="53" t="s">
        <v>13</v>
      </c>
      <c r="C10" s="48">
        <v>2</v>
      </c>
      <c r="M10" s="46">
        <v>5</v>
      </c>
      <c r="N10" s="53" t="s">
        <v>13</v>
      </c>
      <c r="O10" s="48">
        <v>2</v>
      </c>
      <c r="S10" s="44">
        <v>1</v>
      </c>
      <c r="T10" s="36" t="s">
        <v>41</v>
      </c>
      <c r="U10" s="52">
        <v>1</v>
      </c>
    </row>
    <row r="11" spans="1:24" s="29" customFormat="1" ht="32" customHeight="1" thickTop="1" x14ac:dyDescent="0.5">
      <c r="C11"/>
      <c r="S11" s="44">
        <v>1</v>
      </c>
      <c r="T11" s="36" t="s">
        <v>11</v>
      </c>
      <c r="U11" s="45">
        <v>1</v>
      </c>
    </row>
    <row r="12" spans="1:24" s="29" customFormat="1" ht="32" customHeight="1" x14ac:dyDescent="0.5">
      <c r="A12" s="30"/>
      <c r="B12" s="30"/>
      <c r="C12"/>
      <c r="S12" s="44">
        <v>1</v>
      </c>
      <c r="T12" s="36" t="s">
        <v>1</v>
      </c>
      <c r="U12" s="45">
        <v>1</v>
      </c>
    </row>
    <row r="13" spans="1:24" s="29" customFormat="1" ht="32" customHeight="1" thickBot="1" x14ac:dyDescent="0.55000000000000004">
      <c r="A13" s="30"/>
      <c r="B13" s="30"/>
      <c r="S13" s="46">
        <v>1</v>
      </c>
      <c r="T13" s="53" t="s">
        <v>9</v>
      </c>
      <c r="U13" s="48">
        <v>1</v>
      </c>
    </row>
    <row r="14" spans="1:24" ht="32" customHeight="1" thickTop="1" x14ac:dyDescent="0.5"/>
    <row r="15" spans="1:24" ht="32" customHeight="1" x14ac:dyDescent="0.5"/>
  </sheetData>
  <sortState ref="A2:C10">
    <sortCondition ref="B2:B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4.35" x14ac:dyDescent="0.5"/>
  <cols>
    <col min="1" max="1" width="19.87890625" bestFit="1" customWidth="1"/>
    <col min="2" max="3" width="8.9375" style="1"/>
    <col min="4" max="4" width="19.87890625" bestFit="1" customWidth="1"/>
    <col min="5" max="6" width="8.9375" style="1"/>
  </cols>
  <sheetData>
    <row r="1" spans="1:10" x14ac:dyDescent="0.5">
      <c r="A1" t="s">
        <v>0</v>
      </c>
      <c r="B1" s="1">
        <v>6</v>
      </c>
      <c r="C1" s="1">
        <v>98.35</v>
      </c>
      <c r="D1" t="s">
        <v>1</v>
      </c>
      <c r="E1" s="1">
        <v>1</v>
      </c>
      <c r="F1" s="1">
        <v>87.62</v>
      </c>
      <c r="G1" s="1" t="s">
        <v>19</v>
      </c>
      <c r="H1" s="1">
        <v>2018</v>
      </c>
      <c r="I1" s="1">
        <v>1</v>
      </c>
      <c r="J1" s="1">
        <v>1</v>
      </c>
    </row>
    <row r="2" spans="1:10" x14ac:dyDescent="0.5">
      <c r="A2" t="s">
        <v>3</v>
      </c>
      <c r="B2" s="1">
        <v>6</v>
      </c>
      <c r="C2" s="1">
        <v>90.54</v>
      </c>
      <c r="D2" t="s">
        <v>2</v>
      </c>
      <c r="E2" s="1">
        <v>1</v>
      </c>
      <c r="F2" s="1">
        <v>75.349999999999994</v>
      </c>
      <c r="G2" s="1" t="s">
        <v>19</v>
      </c>
      <c r="H2" s="1">
        <v>2018</v>
      </c>
      <c r="I2" s="1">
        <v>1</v>
      </c>
      <c r="J2" s="1">
        <v>2</v>
      </c>
    </row>
    <row r="3" spans="1:10" x14ac:dyDescent="0.5">
      <c r="A3" t="s">
        <v>4</v>
      </c>
      <c r="B3" s="1">
        <v>6</v>
      </c>
      <c r="C3" s="1">
        <v>98.77</v>
      </c>
      <c r="D3" t="s">
        <v>5</v>
      </c>
      <c r="E3" s="1">
        <v>2</v>
      </c>
      <c r="F3" s="1">
        <v>78.48</v>
      </c>
      <c r="G3" s="1" t="s">
        <v>19</v>
      </c>
      <c r="H3" s="1">
        <v>2018</v>
      </c>
      <c r="I3" s="1">
        <v>1</v>
      </c>
      <c r="J3" s="1">
        <v>3</v>
      </c>
    </row>
    <row r="4" spans="1:10" x14ac:dyDescent="0.5">
      <c r="A4" t="s">
        <v>6</v>
      </c>
      <c r="B4" s="1">
        <v>6</v>
      </c>
      <c r="C4" s="1">
        <v>100.37</v>
      </c>
      <c r="D4" t="s">
        <v>7</v>
      </c>
      <c r="E4" s="1">
        <v>2</v>
      </c>
      <c r="F4" s="1">
        <v>89.9</v>
      </c>
      <c r="G4" s="1" t="s">
        <v>19</v>
      </c>
      <c r="H4" s="1">
        <v>2018</v>
      </c>
      <c r="I4" s="1">
        <v>1</v>
      </c>
      <c r="J4" s="1">
        <v>4</v>
      </c>
    </row>
    <row r="5" spans="1:10" x14ac:dyDescent="0.5">
      <c r="A5" t="s">
        <v>8</v>
      </c>
      <c r="B5" s="1">
        <v>6</v>
      </c>
      <c r="C5" s="1">
        <v>95.8</v>
      </c>
      <c r="D5" t="s">
        <v>9</v>
      </c>
      <c r="E5" s="1">
        <v>2</v>
      </c>
      <c r="F5" s="1">
        <v>91.47</v>
      </c>
      <c r="G5" s="1" t="s">
        <v>19</v>
      </c>
      <c r="H5" s="1">
        <v>2018</v>
      </c>
      <c r="I5" s="1">
        <v>1</v>
      </c>
      <c r="J5" s="1">
        <v>5</v>
      </c>
    </row>
    <row r="6" spans="1:10" x14ac:dyDescent="0.5">
      <c r="A6" t="s">
        <v>10</v>
      </c>
      <c r="B6" s="1">
        <v>6</v>
      </c>
      <c r="C6" s="1">
        <v>99.15</v>
      </c>
      <c r="D6" t="s">
        <v>11</v>
      </c>
      <c r="E6" s="1">
        <v>2</v>
      </c>
      <c r="F6" s="1">
        <v>85.16</v>
      </c>
      <c r="G6" s="1" t="s">
        <v>19</v>
      </c>
      <c r="H6" s="1">
        <v>2018</v>
      </c>
      <c r="I6" s="1">
        <v>1</v>
      </c>
      <c r="J6" s="1">
        <v>6</v>
      </c>
    </row>
    <row r="7" spans="1:10" x14ac:dyDescent="0.5">
      <c r="A7" t="s">
        <v>12</v>
      </c>
      <c r="B7" s="1">
        <v>6</v>
      </c>
      <c r="C7" s="1">
        <v>96.2</v>
      </c>
      <c r="D7" t="s">
        <v>13</v>
      </c>
      <c r="E7" s="1">
        <v>5</v>
      </c>
      <c r="F7" s="1">
        <v>93.61</v>
      </c>
      <c r="G7" s="1" t="s">
        <v>19</v>
      </c>
      <c r="H7" s="1">
        <v>2018</v>
      </c>
      <c r="I7" s="1">
        <v>1</v>
      </c>
      <c r="J7" s="1">
        <v>7</v>
      </c>
    </row>
    <row r="8" spans="1:10" x14ac:dyDescent="0.5">
      <c r="A8" t="s">
        <v>14</v>
      </c>
      <c r="B8" s="1">
        <v>6</v>
      </c>
      <c r="C8" s="1">
        <v>94.99</v>
      </c>
      <c r="D8" t="s">
        <v>15</v>
      </c>
      <c r="E8" s="1">
        <v>5</v>
      </c>
      <c r="F8" s="1">
        <v>94.6</v>
      </c>
      <c r="G8" s="1" t="s">
        <v>19</v>
      </c>
      <c r="H8" s="1">
        <v>2018</v>
      </c>
      <c r="I8" s="1">
        <v>1</v>
      </c>
      <c r="J8" s="1">
        <v>8</v>
      </c>
    </row>
    <row r="9" spans="1:10" x14ac:dyDescent="0.5">
      <c r="G9" s="1"/>
      <c r="H9" s="1"/>
      <c r="I9" s="1"/>
      <c r="J9" s="1"/>
    </row>
    <row r="10" spans="1:10" x14ac:dyDescent="0.5">
      <c r="A10" t="s">
        <v>3</v>
      </c>
      <c r="B10" s="1">
        <v>10</v>
      </c>
      <c r="C10" s="1">
        <v>93.6</v>
      </c>
      <c r="D10" t="s">
        <v>14</v>
      </c>
      <c r="E10" s="1">
        <v>8</v>
      </c>
      <c r="F10" s="1">
        <v>96.13</v>
      </c>
      <c r="G10" s="1" t="s">
        <v>19</v>
      </c>
      <c r="H10" s="1">
        <v>2018</v>
      </c>
      <c r="I10" s="1" t="s">
        <v>16</v>
      </c>
      <c r="J10" s="1">
        <v>9</v>
      </c>
    </row>
    <row r="11" spans="1:10" x14ac:dyDescent="0.5">
      <c r="A11" t="s">
        <v>8</v>
      </c>
      <c r="B11" s="1">
        <v>10</v>
      </c>
      <c r="C11" s="1">
        <v>101.02</v>
      </c>
      <c r="D11" t="s">
        <v>12</v>
      </c>
      <c r="E11" s="1">
        <v>4</v>
      </c>
      <c r="F11" s="1">
        <v>90.8</v>
      </c>
      <c r="G11" s="1" t="s">
        <v>19</v>
      </c>
      <c r="H11" s="1">
        <v>2018</v>
      </c>
      <c r="I11" s="1" t="s">
        <v>16</v>
      </c>
      <c r="J11" s="1">
        <v>10</v>
      </c>
    </row>
    <row r="12" spans="1:10" x14ac:dyDescent="0.5">
      <c r="A12" t="s">
        <v>10</v>
      </c>
      <c r="B12" s="1">
        <v>10</v>
      </c>
      <c r="C12" s="1">
        <v>98.44</v>
      </c>
      <c r="D12" t="s">
        <v>4</v>
      </c>
      <c r="E12" s="1">
        <v>3</v>
      </c>
      <c r="F12" s="1">
        <v>91.6</v>
      </c>
      <c r="G12" s="1" t="s">
        <v>19</v>
      </c>
      <c r="H12" s="1">
        <v>2018</v>
      </c>
      <c r="I12" s="1" t="s">
        <v>16</v>
      </c>
      <c r="J12" s="1">
        <v>11</v>
      </c>
    </row>
    <row r="13" spans="1:10" x14ac:dyDescent="0.5">
      <c r="A13" t="s">
        <v>6</v>
      </c>
      <c r="B13" s="1">
        <v>10</v>
      </c>
      <c r="C13" s="1">
        <v>101.91</v>
      </c>
      <c r="D13" t="s">
        <v>0</v>
      </c>
      <c r="E13" s="1">
        <v>4</v>
      </c>
      <c r="F13" s="1">
        <v>87.71</v>
      </c>
      <c r="G13" s="1" t="s">
        <v>19</v>
      </c>
      <c r="H13" s="1">
        <v>2018</v>
      </c>
      <c r="I13" s="1" t="s">
        <v>16</v>
      </c>
      <c r="J13" s="1">
        <v>12</v>
      </c>
    </row>
    <row r="14" spans="1:10" x14ac:dyDescent="0.5">
      <c r="G14" s="1"/>
      <c r="H14" s="1"/>
      <c r="I14" s="1"/>
      <c r="J14" s="1"/>
    </row>
    <row r="15" spans="1:10" x14ac:dyDescent="0.5">
      <c r="A15" t="s">
        <v>8</v>
      </c>
      <c r="B15" s="1">
        <v>11</v>
      </c>
      <c r="C15" s="1">
        <v>95.79</v>
      </c>
      <c r="D15" t="s">
        <v>6</v>
      </c>
      <c r="E15" s="1">
        <v>8</v>
      </c>
      <c r="F15" s="1">
        <v>101.04</v>
      </c>
      <c r="G15" s="1" t="s">
        <v>19</v>
      </c>
      <c r="H15" s="1">
        <v>2018</v>
      </c>
      <c r="I15" s="1" t="s">
        <v>17</v>
      </c>
      <c r="J15" s="1">
        <v>13</v>
      </c>
    </row>
    <row r="16" spans="1:10" x14ac:dyDescent="0.5">
      <c r="A16" t="s">
        <v>10</v>
      </c>
      <c r="B16" s="1">
        <v>11</v>
      </c>
      <c r="C16" s="1">
        <v>96.81</v>
      </c>
      <c r="D16" t="s">
        <v>3</v>
      </c>
      <c r="E16" s="1">
        <v>9</v>
      </c>
      <c r="F16" s="1">
        <v>93.91</v>
      </c>
      <c r="G16" s="1" t="s">
        <v>19</v>
      </c>
      <c r="H16" s="1">
        <v>2018</v>
      </c>
      <c r="I16" s="1" t="s">
        <v>17</v>
      </c>
      <c r="J16" s="1">
        <v>14</v>
      </c>
    </row>
    <row r="17" spans="1:10" x14ac:dyDescent="0.5">
      <c r="G17" s="1"/>
      <c r="H17" s="1"/>
      <c r="I17" s="1"/>
      <c r="J17" s="1"/>
    </row>
    <row r="18" spans="1:10" x14ac:dyDescent="0.5">
      <c r="A18" t="s">
        <v>8</v>
      </c>
      <c r="B18" s="1">
        <v>11</v>
      </c>
      <c r="C18" s="1">
        <v>103.81</v>
      </c>
      <c r="D18" t="s">
        <v>10</v>
      </c>
      <c r="E18" s="1">
        <v>6</v>
      </c>
      <c r="F18" s="1">
        <v>98.41</v>
      </c>
      <c r="G18" s="1" t="s">
        <v>19</v>
      </c>
      <c r="H18" s="1">
        <v>2018</v>
      </c>
      <c r="I18" s="1" t="s">
        <v>18</v>
      </c>
      <c r="J18" s="1">
        <v>15</v>
      </c>
    </row>
    <row r="20" spans="1:10" x14ac:dyDescent="0.5">
      <c r="A20" t="s">
        <v>3</v>
      </c>
      <c r="B20" s="1">
        <v>6</v>
      </c>
      <c r="C20" s="1">
        <v>90.16</v>
      </c>
      <c r="D20" t="s">
        <v>39</v>
      </c>
      <c r="E20" s="1">
        <v>2</v>
      </c>
      <c r="F20" s="1">
        <v>84.99</v>
      </c>
      <c r="G20" s="1" t="s">
        <v>19</v>
      </c>
      <c r="H20" s="7">
        <v>2019</v>
      </c>
      <c r="I20" s="7">
        <v>1</v>
      </c>
      <c r="J20" s="7">
        <v>1</v>
      </c>
    </row>
    <row r="21" spans="1:10" x14ac:dyDescent="0.5">
      <c r="A21" t="s">
        <v>40</v>
      </c>
      <c r="B21" s="1">
        <v>6</v>
      </c>
      <c r="C21" s="1">
        <v>95.07</v>
      </c>
      <c r="D21" t="s">
        <v>41</v>
      </c>
      <c r="E21" s="1">
        <v>4</v>
      </c>
      <c r="F21" s="1">
        <v>86.96</v>
      </c>
      <c r="G21" s="1" t="s">
        <v>19</v>
      </c>
      <c r="H21" s="7">
        <v>2019</v>
      </c>
      <c r="I21" s="7">
        <v>1</v>
      </c>
      <c r="J21" s="7">
        <v>2</v>
      </c>
    </row>
    <row r="22" spans="1:10" x14ac:dyDescent="0.5">
      <c r="A22" t="s">
        <v>15</v>
      </c>
      <c r="B22" s="1">
        <v>6</v>
      </c>
      <c r="C22" s="1">
        <v>86.98</v>
      </c>
      <c r="D22" t="s">
        <v>42</v>
      </c>
      <c r="E22" s="1">
        <v>5</v>
      </c>
      <c r="F22" s="1">
        <v>91.63</v>
      </c>
      <c r="G22" s="1" t="s">
        <v>19</v>
      </c>
      <c r="H22" s="7">
        <v>2019</v>
      </c>
      <c r="I22" s="7">
        <v>1</v>
      </c>
      <c r="J22" s="7">
        <v>3</v>
      </c>
    </row>
    <row r="23" spans="1:10" x14ac:dyDescent="0.5">
      <c r="A23" t="s">
        <v>13</v>
      </c>
      <c r="B23" s="1">
        <v>6</v>
      </c>
      <c r="C23" s="1">
        <v>87.58</v>
      </c>
      <c r="D23" t="s">
        <v>43</v>
      </c>
      <c r="E23" s="1">
        <v>1</v>
      </c>
      <c r="F23" s="1">
        <v>74.87</v>
      </c>
      <c r="G23" s="1" t="s">
        <v>19</v>
      </c>
      <c r="H23" s="7">
        <v>2019</v>
      </c>
      <c r="I23" s="7">
        <v>1</v>
      </c>
      <c r="J23" s="7">
        <v>4</v>
      </c>
    </row>
    <row r="24" spans="1:10" x14ac:dyDescent="0.5">
      <c r="A24" t="s">
        <v>8</v>
      </c>
      <c r="B24" s="1">
        <v>6</v>
      </c>
      <c r="C24" s="1">
        <v>101.17</v>
      </c>
      <c r="D24" t="s">
        <v>44</v>
      </c>
      <c r="E24" s="1">
        <v>5</v>
      </c>
      <c r="F24" s="1">
        <v>87.5</v>
      </c>
      <c r="G24" s="1" t="s">
        <v>19</v>
      </c>
      <c r="H24" s="7">
        <v>2019</v>
      </c>
      <c r="I24" s="7">
        <v>1</v>
      </c>
      <c r="J24" s="7">
        <v>5</v>
      </c>
    </row>
    <row r="25" spans="1:10" x14ac:dyDescent="0.5">
      <c r="A25" t="s">
        <v>10</v>
      </c>
      <c r="B25" s="1">
        <v>6</v>
      </c>
      <c r="C25" s="1">
        <v>94.93</v>
      </c>
      <c r="D25" t="s">
        <v>45</v>
      </c>
      <c r="E25" s="1">
        <v>0</v>
      </c>
      <c r="F25" s="1">
        <v>79.290000000000006</v>
      </c>
      <c r="G25" s="1" t="s">
        <v>19</v>
      </c>
      <c r="H25" s="7">
        <v>2019</v>
      </c>
      <c r="I25" s="7">
        <v>1</v>
      </c>
      <c r="J25" s="7">
        <v>6</v>
      </c>
    </row>
    <row r="26" spans="1:10" x14ac:dyDescent="0.5">
      <c r="A26" t="s">
        <v>14</v>
      </c>
      <c r="B26" s="1">
        <v>6</v>
      </c>
      <c r="C26" s="1">
        <v>101.68</v>
      </c>
      <c r="D26" t="s">
        <v>12</v>
      </c>
      <c r="E26" s="1">
        <v>1</v>
      </c>
      <c r="F26" s="1">
        <v>87.15</v>
      </c>
      <c r="G26" s="1" t="s">
        <v>19</v>
      </c>
      <c r="H26" s="7">
        <v>2019</v>
      </c>
      <c r="I26" s="7">
        <v>1</v>
      </c>
      <c r="J26" s="7">
        <v>7</v>
      </c>
    </row>
    <row r="27" spans="1:10" x14ac:dyDescent="0.5">
      <c r="A27" t="s">
        <v>4</v>
      </c>
      <c r="B27" s="1">
        <v>6</v>
      </c>
      <c r="C27" s="1">
        <v>86.03</v>
      </c>
      <c r="D27" t="s">
        <v>6</v>
      </c>
      <c r="E27" s="1">
        <v>5</v>
      </c>
      <c r="F27" s="1">
        <v>90.84</v>
      </c>
      <c r="G27" s="1" t="s">
        <v>19</v>
      </c>
      <c r="H27" s="7">
        <v>2019</v>
      </c>
      <c r="I27" s="7">
        <v>1</v>
      </c>
      <c r="J27" s="7">
        <v>8</v>
      </c>
    </row>
    <row r="28" spans="1:10" x14ac:dyDescent="0.5">
      <c r="G28" s="1"/>
      <c r="H28" s="7"/>
      <c r="I28" s="7"/>
      <c r="J28" s="7"/>
    </row>
    <row r="29" spans="1:10" x14ac:dyDescent="0.5">
      <c r="A29" t="s">
        <v>13</v>
      </c>
      <c r="B29" s="1">
        <v>8</v>
      </c>
      <c r="C29" s="1">
        <v>101.9</v>
      </c>
      <c r="D29" t="s">
        <v>4</v>
      </c>
      <c r="E29" s="1">
        <v>0</v>
      </c>
      <c r="F29" s="1">
        <v>78.42</v>
      </c>
      <c r="G29" s="1" t="s">
        <v>19</v>
      </c>
      <c r="H29" s="7">
        <v>2019</v>
      </c>
      <c r="I29" s="1" t="s">
        <v>16</v>
      </c>
      <c r="J29" s="7">
        <v>9</v>
      </c>
    </row>
    <row r="30" spans="1:10" x14ac:dyDescent="0.5">
      <c r="A30" t="s">
        <v>15</v>
      </c>
      <c r="B30" s="1">
        <v>8</v>
      </c>
      <c r="C30" s="1">
        <v>92.52</v>
      </c>
      <c r="D30" t="s">
        <v>14</v>
      </c>
      <c r="E30" s="1">
        <v>6</v>
      </c>
      <c r="F30" s="1">
        <v>91.86</v>
      </c>
      <c r="G30" s="1" t="s">
        <v>19</v>
      </c>
      <c r="H30" s="7">
        <v>2019</v>
      </c>
      <c r="I30" s="1" t="s">
        <v>16</v>
      </c>
      <c r="J30" s="7">
        <v>10</v>
      </c>
    </row>
    <row r="31" spans="1:10" x14ac:dyDescent="0.5">
      <c r="A31" t="s">
        <v>8</v>
      </c>
      <c r="B31" s="1">
        <v>8</v>
      </c>
      <c r="C31" s="1">
        <v>95.73</v>
      </c>
      <c r="D31" t="s">
        <v>3</v>
      </c>
      <c r="E31" s="1">
        <v>4</v>
      </c>
      <c r="F31" s="1">
        <v>96.71</v>
      </c>
      <c r="G31" s="1" t="s">
        <v>19</v>
      </c>
      <c r="H31" s="7">
        <v>2019</v>
      </c>
      <c r="I31" s="1" t="s">
        <v>16</v>
      </c>
      <c r="J31" s="7">
        <v>11</v>
      </c>
    </row>
    <row r="32" spans="1:10" x14ac:dyDescent="0.5">
      <c r="A32" t="s">
        <v>40</v>
      </c>
      <c r="B32" s="1">
        <v>8</v>
      </c>
      <c r="C32" s="1">
        <v>95.53</v>
      </c>
      <c r="D32" t="s">
        <v>10</v>
      </c>
      <c r="E32" s="1">
        <v>5</v>
      </c>
      <c r="F32" s="1">
        <v>98.03</v>
      </c>
      <c r="G32" s="1" t="s">
        <v>19</v>
      </c>
      <c r="H32" s="7">
        <v>2019</v>
      </c>
      <c r="I32" s="1" t="s">
        <v>16</v>
      </c>
      <c r="J32" s="7">
        <v>12</v>
      </c>
    </row>
    <row r="33" spans="1:10" x14ac:dyDescent="0.5">
      <c r="G33" s="1"/>
      <c r="H33" s="7"/>
      <c r="I33" s="1"/>
      <c r="J33" s="7"/>
    </row>
    <row r="34" spans="1:10" x14ac:dyDescent="0.5">
      <c r="A34" t="s">
        <v>15</v>
      </c>
      <c r="B34" s="1">
        <v>8</v>
      </c>
      <c r="C34" s="1">
        <v>90.49</v>
      </c>
      <c r="D34" t="s">
        <v>13</v>
      </c>
      <c r="E34" s="1">
        <v>6</v>
      </c>
      <c r="F34" s="1">
        <v>91.04</v>
      </c>
      <c r="G34" s="1" t="s">
        <v>19</v>
      </c>
      <c r="H34" s="7">
        <v>2019</v>
      </c>
      <c r="I34" s="1" t="s">
        <v>17</v>
      </c>
      <c r="J34" s="7">
        <v>13</v>
      </c>
    </row>
    <row r="35" spans="1:10" x14ac:dyDescent="0.5">
      <c r="A35" t="s">
        <v>8</v>
      </c>
      <c r="B35" s="1">
        <v>8</v>
      </c>
      <c r="C35" s="1">
        <v>105.3</v>
      </c>
      <c r="D35" t="s">
        <v>40</v>
      </c>
      <c r="E35" s="1">
        <v>2</v>
      </c>
      <c r="F35" s="1">
        <v>96.83</v>
      </c>
      <c r="G35" s="1" t="s">
        <v>19</v>
      </c>
      <c r="H35" s="7">
        <v>2019</v>
      </c>
      <c r="I35" s="1" t="s">
        <v>17</v>
      </c>
      <c r="J35" s="7">
        <v>14</v>
      </c>
    </row>
    <row r="36" spans="1:10" x14ac:dyDescent="0.5">
      <c r="G36" s="1"/>
      <c r="H36" s="7"/>
      <c r="I36" s="7"/>
      <c r="J36" s="7"/>
    </row>
    <row r="37" spans="1:10" x14ac:dyDescent="0.5">
      <c r="A37" t="s">
        <v>15</v>
      </c>
      <c r="B37" s="1">
        <v>8</v>
      </c>
      <c r="C37" s="1">
        <v>95.86</v>
      </c>
      <c r="D37" t="s">
        <v>8</v>
      </c>
      <c r="E37" s="1">
        <v>7</v>
      </c>
      <c r="F37" s="1">
        <v>97.92</v>
      </c>
      <c r="G37" s="1" t="s">
        <v>19</v>
      </c>
      <c r="H37" s="7">
        <v>2019</v>
      </c>
      <c r="I37" s="7" t="s">
        <v>18</v>
      </c>
      <c r="J37" s="7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>Inaburra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Stuart Jones</cp:lastModifiedBy>
  <dcterms:created xsi:type="dcterms:W3CDTF">2019-03-26T03:24:45Z</dcterms:created>
  <dcterms:modified xsi:type="dcterms:W3CDTF">2021-07-05T02:43:16Z</dcterms:modified>
</cp:coreProperties>
</file>